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ls" ContentType="application/vnd.ms-excel"/>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S:\GLOBE_LIMS\Commercial Portal Templates\Файлы для гиперссылок\"/>
    </mc:Choice>
  </mc:AlternateContent>
  <xr:revisionPtr revIDLastSave="0" documentId="8_{78AD157C-4092-4F9D-8FB6-304C7E521EE4}" xr6:coauthVersionLast="47" xr6:coauthVersionMax="47" xr10:uidLastSave="{00000000-0000-0000-0000-000000000000}"/>
  <bookViews>
    <workbookView showHorizontalScroll="0" showVerticalScroll="0" xWindow="-110" yWindow="-110" windowWidth="19420" windowHeight="10420" tabRatio="920" xr2:uid="{00000000-000D-0000-FFFF-FFFF00000000}"/>
  </bookViews>
  <sheets>
    <sheet name="Главная.Алгоритм действий" sheetId="1" r:id="rId1"/>
    <sheet name="Прейскурант" sheetId="31" r:id="rId2"/>
    <sheet name="Профиль жирных кислот" sheetId="25" r:id="rId3"/>
    <sheet name="Список определяемых пестици" sheetId="26" r:id="rId4"/>
    <sheet name="Правила отбора мб" sheetId="27" r:id="rId5"/>
    <sheet name="Правила отбора хим" sheetId="28" r:id="rId6"/>
    <sheet name="Порядок работы по субконтракту" sheetId="29" r:id="rId7"/>
    <sheet name="Направление на исследование" sheetId="17" r:id="rId8"/>
    <sheet name="Сроки выполнения мб анализов" sheetId="14" r:id="rId9"/>
    <sheet name="Претензии" sheetId="15" r:id="rId10"/>
    <sheet name="Карточка клиента (RU)" sheetId="30" r:id="rId11"/>
  </sheets>
  <externalReferences>
    <externalReference r:id="rId12"/>
  </externalReferences>
  <definedNames>
    <definedName name="_xlnm._FilterDatabase" localSheetId="1" hidden="1">Прейскурант!#REF!</definedName>
    <definedName name="DATA1" localSheetId="1">Прейскурант!#REF!</definedName>
    <definedName name="DATA1" localSheetId="3">[1]Прейскурант!#REF!</definedName>
    <definedName name="DATA1">#REF!</definedName>
    <definedName name="DATA2" localSheetId="1">Прейскурант!#REF!</definedName>
    <definedName name="DATA2" localSheetId="3">[1]Прейскурант!#REF!</definedName>
    <definedName name="DATA2">#REF!</definedName>
    <definedName name="DATA3" localSheetId="1">Прейскурант!#REF!</definedName>
    <definedName name="DATA3" localSheetId="3">[1]Прейскурант!#REF!</definedName>
    <definedName name="DATA3">#REF!</definedName>
    <definedName name="DATA4" localSheetId="1">Прейскурант!#REF!</definedName>
    <definedName name="DATA4" localSheetId="3">[1]Прейскурант!#REF!</definedName>
    <definedName name="DATA4">#REF!</definedName>
    <definedName name="DATA5" localSheetId="1">Прейскурант!#REF!</definedName>
    <definedName name="DATA5" localSheetId="3">[1]Прейскурант!#REF!</definedName>
    <definedName name="DATA5">#REF!</definedName>
    <definedName name="DATA6" localSheetId="1">Прейскурант!#REF!</definedName>
    <definedName name="DATA6" localSheetId="3">[1]Прейскурант!#REF!</definedName>
    <definedName name="DATA6">#REF!</definedName>
    <definedName name="TABLE" localSheetId="7">'Направление на исследование'!$P$5:$P$5</definedName>
    <definedName name="TABLE_10" localSheetId="7">'Направление на исследование'!#REF!</definedName>
    <definedName name="TABLE_11" localSheetId="7">'Направление на исследование'!#REF!</definedName>
    <definedName name="TABLE_12" localSheetId="7">'Направление на исследование'!#REF!</definedName>
    <definedName name="TABLE_13" localSheetId="7">'Направление на исследование'!#REF!</definedName>
    <definedName name="TABLE_14" localSheetId="7">'Направление на исследование'!#REF!</definedName>
    <definedName name="TABLE_15" localSheetId="7">'Направление на исследование'!#REF!</definedName>
    <definedName name="TABLE_16" localSheetId="7">'Направление на исследование'!#REF!</definedName>
    <definedName name="TABLE_17" localSheetId="7">'Направление на исследование'!#REF!</definedName>
    <definedName name="TABLE_18" localSheetId="7">'Направление на исследование'!#REF!</definedName>
    <definedName name="TABLE_19" localSheetId="7">'Направление на исследование'!#REF!</definedName>
    <definedName name="TABLE_2" localSheetId="7">'Направление на исследование'!$P$5:$P$5</definedName>
    <definedName name="TABLE_20" localSheetId="7">'Направление на исследование'!#REF!</definedName>
    <definedName name="TABLE_21" localSheetId="7">'Направление на исследование'!#REF!</definedName>
    <definedName name="TABLE_22" localSheetId="7">'Направление на исследование'!#REF!</definedName>
    <definedName name="TABLE_23" localSheetId="7">'Направление на исследование'!#REF!</definedName>
    <definedName name="TABLE_24" localSheetId="7">'Направление на исследование'!#REF!</definedName>
    <definedName name="TABLE_25" localSheetId="7">'Направление на исследование'!#REF!</definedName>
    <definedName name="TABLE_26" localSheetId="7">'Направление на исследование'!#REF!</definedName>
    <definedName name="TABLE_27" localSheetId="7">'Направление на исследование'!#REF!</definedName>
    <definedName name="TABLE_3" localSheetId="7">'Направление на исследование'!$P$5:$P$5</definedName>
    <definedName name="TABLE_4" localSheetId="7">'Направление на исследование'!$P$3:$P$3</definedName>
    <definedName name="TABLE_5" localSheetId="7">'Направление на исследование'!$P$3:$P$3</definedName>
    <definedName name="TABLE_6" localSheetId="7">'Направление на исследование'!$P$3:$P$3</definedName>
    <definedName name="TABLE_7" localSheetId="7">'Направление на исследование'!$P$2:$P$2</definedName>
    <definedName name="TABLE_8" localSheetId="7">'Направление на исследование'!$P$2:$P$2</definedName>
    <definedName name="TABLE_9" localSheetId="7">'Направление на исследование'!$P$2:$P$2</definedName>
    <definedName name="TEST0" localSheetId="1">Прейскурант!#REF!</definedName>
    <definedName name="TEST0" localSheetId="3">[1]Прейскурант!#REF!</definedName>
    <definedName name="TEST0">#REF!</definedName>
    <definedName name="TESTHKEY" localSheetId="1">Прейскурант!#REF!</definedName>
    <definedName name="TESTHKEY" localSheetId="3">[1]Прейскурант!#REF!</definedName>
    <definedName name="TESTHKEY">#REF!</definedName>
    <definedName name="TESTKEYS" localSheetId="1">Прейскурант!#REF!</definedName>
    <definedName name="TESTKEYS" localSheetId="3">[1]Прейскурант!#REF!</definedName>
    <definedName name="TESTKEYS">#REF!</definedName>
    <definedName name="TESTVKEY" localSheetId="1">Прейскурант!#REF!</definedName>
    <definedName name="TESTVKEY" localSheetId="3">[1]Прейскурант!#REF!</definedName>
    <definedName name="TESTVKEY">#REF!</definedName>
    <definedName name="_xlnm.Print_Area" localSheetId="7">'Направление на исследование'!$A$1:$N$38</definedName>
    <definedName name="_xlnm.Print_Area" localSheetId="9">Претензии!$A:$B</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33" i="31" l="1"/>
  <c r="I131" i="31"/>
  <c r="I130" i="31"/>
  <c r="I129" i="31"/>
  <c r="J123" i="31"/>
  <c r="I122" i="31"/>
  <c r="I121" i="31"/>
  <c r="I120" i="31"/>
  <c r="I119" i="31"/>
  <c r="I118" i="31"/>
  <c r="J109" i="31"/>
  <c r="I109" i="31"/>
  <c r="J105" i="31"/>
  <c r="I105" i="31"/>
  <c r="J104" i="31"/>
  <c r="I104" i="31"/>
  <c r="J103" i="31"/>
  <c r="I103" i="31"/>
  <c r="I101" i="31"/>
  <c r="I97" i="31"/>
  <c r="I96" i="31"/>
  <c r="I95" i="31"/>
  <c r="I94" i="31"/>
  <c r="I93" i="31"/>
  <c r="I92" i="31"/>
  <c r="I91" i="31"/>
  <c r="I90" i="31"/>
  <c r="I89" i="31"/>
  <c r="I88" i="31"/>
  <c r="I79" i="31"/>
  <c r="I76" i="31"/>
  <c r="I68" i="31"/>
  <c r="J68" i="31" s="1"/>
  <c r="I62" i="31"/>
  <c r="J62" i="31" s="1"/>
  <c r="J60" i="31"/>
  <c r="I60" i="31"/>
  <c r="I59" i="31"/>
  <c r="J59" i="31" s="1"/>
  <c r="I58" i="31"/>
  <c r="J58" i="31" s="1"/>
  <c r="I57" i="31"/>
  <c r="I56" i="31"/>
  <c r="I55" i="31"/>
  <c r="I33" i="31"/>
  <c r="J33" i="31" s="1"/>
  <c r="J31" i="31"/>
  <c r="I30" i="31"/>
  <c r="I29" i="31"/>
  <c r="I27" i="31"/>
  <c r="I28" i="31" s="1"/>
  <c r="I25" i="31"/>
  <c r="I24" i="31"/>
  <c r="I23" i="31"/>
  <c r="I22" i="31"/>
  <c r="J21" i="31"/>
  <c r="I21" i="31"/>
  <c r="I20" i="31"/>
  <c r="I19" i="31"/>
  <c r="J19" i="31" s="1"/>
  <c r="I18" i="31"/>
  <c r="I17" i="31"/>
  <c r="I16" i="31"/>
  <c r="I14" i="31"/>
  <c r="F12" i="31"/>
  <c r="F11" i="31"/>
  <c r="J9" i="31"/>
  <c r="Q33" i="17" l="1"/>
  <c r="Q32" i="17"/>
  <c r="Q31" i="17"/>
  <c r="Q30" i="17"/>
  <c r="Q29" i="17"/>
  <c r="Q28" i="17"/>
  <c r="Q27" i="17"/>
  <c r="Q26" i="17"/>
  <c r="Q25" i="17"/>
  <c r="Q24" i="17"/>
  <c r="Q23" i="17"/>
  <c r="Q22" i="17"/>
  <c r="Q21" i="17"/>
  <c r="Q20" i="17"/>
  <c r="Q19" i="17"/>
  <c r="Q18" i="17"/>
  <c r="Q17" i="17"/>
  <c r="Q16" i="17"/>
  <c r="Q15" i="17"/>
  <c r="Q14" i="17"/>
  <c r="Q3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Kashtanova,Elena,ZHUKOVSKY,NQAC</author>
  </authors>
  <commentList>
    <comment ref="D5" authorId="0" shapeId="0" xr:uid="{67003CBB-8A28-4A76-91E2-767F8B4D9485}">
      <text>
        <r>
          <rPr>
            <b/>
            <sz val="9"/>
            <color indexed="81"/>
            <rFont val="Tahoma"/>
            <family val="2"/>
            <charset val="204"/>
          </rPr>
          <t>для премиксов и инулина</t>
        </r>
      </text>
    </comment>
    <comment ref="F5" authorId="0" shapeId="0" xr:uid="{6021CA97-2F8D-4206-94CA-299D17BC31D7}">
      <text>
        <r>
          <rPr>
            <b/>
            <sz val="9"/>
            <color indexed="81"/>
            <rFont val="Tahoma"/>
            <family val="2"/>
            <charset val="204"/>
          </rPr>
          <t>для премиксов и инулина</t>
        </r>
      </text>
    </comment>
    <comment ref="H5" authorId="0" shapeId="0" xr:uid="{64ED87D9-CD33-41A5-9C0A-603533AB7CDB}">
      <text>
        <r>
          <rPr>
            <b/>
            <sz val="9"/>
            <color indexed="81"/>
            <rFont val="Tahoma"/>
            <family val="2"/>
            <charset val="204"/>
          </rPr>
          <t>для премиксов и инулина</t>
        </r>
      </text>
    </comment>
    <comment ref="J5" authorId="0" shapeId="0" xr:uid="{06ED3FB6-6DF4-4335-AD1A-B12BB69A6D56}">
      <text>
        <r>
          <rPr>
            <b/>
            <sz val="9"/>
            <color indexed="81"/>
            <rFont val="Tahoma"/>
            <family val="2"/>
            <charset val="204"/>
          </rPr>
          <t>для премиксов и инулина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Lena Pozdniakova</author>
    <author>Pozdniakova,Elena,ZHUKOVSKY,NQAC</author>
    <author>Kalinina,Julia,ZHUKOVSKY,Central Laboratory</author>
    <author>RUPozdniEl</author>
  </authors>
  <commentList>
    <comment ref="N2" authorId="0" shapeId="0" xr:uid="{00000000-0006-0000-0A00-000001000000}">
      <text>
        <r>
          <rPr>
            <b/>
            <sz val="12"/>
            <color indexed="10"/>
            <rFont val="Tahoma"/>
            <family val="2"/>
            <charset val="204"/>
          </rPr>
          <t>Заполняется ЦЛ
TO BE FILLED BY NQAC</t>
        </r>
        <r>
          <rPr>
            <sz val="8"/>
            <color indexed="81"/>
            <rFont val="Tahoma"/>
            <family val="2"/>
            <charset val="204"/>
          </rPr>
          <t xml:space="preserve">
</t>
        </r>
      </text>
    </comment>
    <comment ref="A12" authorId="1" shapeId="0" xr:uid="{00000000-0006-0000-0A00-000002000000}">
      <text>
        <r>
          <rPr>
            <b/>
            <sz val="10"/>
            <color indexed="81"/>
            <rFont val="Tahoma"/>
            <family val="2"/>
            <charset val="204"/>
          </rPr>
          <t>ЗАПОЛНЯЕТСЯ!</t>
        </r>
        <r>
          <rPr>
            <sz val="9"/>
            <color indexed="81"/>
            <rFont val="Tahoma"/>
            <family val="2"/>
            <charset val="204"/>
          </rPr>
          <t xml:space="preserve">
</t>
        </r>
        <r>
          <rPr>
            <sz val="10"/>
            <color indexed="81"/>
            <rFont val="Tahoma"/>
            <family val="2"/>
            <charset val="204"/>
          </rPr>
          <t>Подпись клиента,  одобрившего направление образца  на исследование в NQAC
Signature of person who approved sample sending to NQAC</t>
        </r>
      </text>
    </comment>
    <comment ref="E12" authorId="0" shapeId="0" xr:uid="{00000000-0006-0000-0A00-000003000000}">
      <text>
        <r>
          <rPr>
            <b/>
            <sz val="10"/>
            <color indexed="10"/>
            <rFont val="Tahoma"/>
            <family val="2"/>
            <charset val="204"/>
          </rPr>
          <t>ЗАПОЛНЯЕТСЯ !!!</t>
        </r>
        <r>
          <rPr>
            <sz val="8"/>
            <color indexed="81"/>
            <rFont val="Tahoma"/>
            <family val="2"/>
            <charset val="204"/>
          </rPr>
          <t xml:space="preserve">
</t>
        </r>
      </text>
    </comment>
    <comment ref="A13" authorId="0" shapeId="0" xr:uid="{00000000-0006-0000-0A00-000004000000}">
      <text>
        <r>
          <rPr>
            <b/>
            <sz val="8"/>
            <color indexed="81"/>
            <rFont val="Tahoma"/>
            <family val="2"/>
            <charset val="204"/>
          </rPr>
          <t xml:space="preserve">
</t>
        </r>
        <r>
          <rPr>
            <b/>
            <sz val="12"/>
            <color indexed="10"/>
            <rFont val="Tahoma"/>
            <family val="2"/>
            <charset val="204"/>
          </rPr>
          <t>заполняется ЦЛ</t>
        </r>
      </text>
    </comment>
    <comment ref="B13" authorId="0" shapeId="0" xr:uid="{00000000-0006-0000-0A00-000005000000}">
      <text>
        <r>
          <rPr>
            <b/>
            <sz val="12"/>
            <color indexed="10"/>
            <rFont val="Tahoma"/>
            <family val="2"/>
            <charset val="204"/>
          </rPr>
          <t xml:space="preserve">
Заполняется ЦЛ</t>
        </r>
      </text>
    </comment>
    <comment ref="Q13" authorId="2" shapeId="0" xr:uid="{00000000-0006-0000-0A00-000006000000}">
      <text>
        <r>
          <rPr>
            <b/>
            <sz val="9"/>
            <color indexed="81"/>
            <rFont val="Tahoma"/>
            <family val="2"/>
            <charset val="204"/>
          </rPr>
          <t>Заполняется автоматически в соответствии с действующим прейскурантом</t>
        </r>
        <r>
          <rPr>
            <sz val="9"/>
            <color indexed="81"/>
            <rFont val="Tahoma"/>
            <family val="2"/>
            <charset val="204"/>
          </rPr>
          <t xml:space="preserve">
</t>
        </r>
      </text>
    </comment>
    <comment ref="E36" authorId="3" shapeId="0" xr:uid="{00000000-0006-0000-0A00-000007000000}">
      <text>
        <r>
          <rPr>
            <sz val="12"/>
            <color indexed="81"/>
            <rFont val="Tahoma"/>
            <family val="2"/>
          </rPr>
          <t xml:space="preserve">Номер ГОСТ по которому проведен отбор образцов
Sampling method number
</t>
        </r>
      </text>
    </comment>
    <comment ref="I36" authorId="3" shapeId="0" xr:uid="{00000000-0006-0000-0A00-000008000000}">
      <text>
        <r>
          <rPr>
            <sz val="12"/>
            <color indexed="81"/>
            <rFont val="Tahoma"/>
            <family val="2"/>
          </rPr>
          <t>фамилия отсотрудника, отобравшего образцы
Family name of the person who did sampling</t>
        </r>
      </text>
    </comment>
    <comment ref="E38" authorId="0" shapeId="0" xr:uid="{00000000-0006-0000-0A00-000009000000}">
      <text>
        <r>
          <rPr>
            <b/>
            <sz val="11"/>
            <color indexed="10"/>
            <rFont val="Tahoma"/>
            <family val="2"/>
            <charset val="204"/>
          </rPr>
          <t xml:space="preserve">ЗАПОЛНЯЕТСЯ ЦЛ
TO BE FILLED BY NQAC
</t>
        </r>
        <r>
          <rPr>
            <sz val="8"/>
            <color indexed="81"/>
            <rFont val="Tahoma"/>
            <family val="2"/>
            <charset val="204"/>
          </rPr>
          <t xml:space="preserve">
</t>
        </r>
      </text>
    </comment>
  </commentList>
</comments>
</file>

<file path=xl/sharedStrings.xml><?xml version="1.0" encoding="utf-8"?>
<sst xmlns="http://schemas.openxmlformats.org/spreadsheetml/2006/main" count="1061" uniqueCount="866">
  <si>
    <t>Руководство Заказчика «Центра обеспечения качества Нестле» в г.Жуковский 
для отправки образцов</t>
  </si>
  <si>
    <t>Это руководство поможет клиентам «Центра обеспечения качества Нестле» в г. Жуковский правильно предоставлять образцы для анализа и снизить вероятность того, что тесты будут отложены. Это руководство снабжено навигационными гиперссылками, а также вкладками, расположенными в нижней части документа для вашего удобства.</t>
  </si>
  <si>
    <t>Шаг 1:</t>
  </si>
  <si>
    <r>
      <rPr>
        <b/>
        <sz val="11"/>
        <color theme="1"/>
        <rFont val="Arial"/>
        <family val="2"/>
      </rPr>
      <t xml:space="preserve">Получение кода клиента «Центра обеспечения качества Нестле» в г.Жуковский - </t>
    </r>
    <r>
      <rPr>
        <sz val="11"/>
        <color theme="1"/>
        <rFont val="Arial"/>
        <family val="2"/>
      </rPr>
      <t>Чтобы получить бланк формы нового заказчика, нажмите на ссылку</t>
    </r>
    <r>
      <rPr>
        <sz val="11"/>
        <color rgb="FFFF0000"/>
        <rFont val="Arial"/>
        <family val="2"/>
        <charset val="204"/>
      </rPr>
      <t/>
    </r>
  </si>
  <si>
    <t>Форма Нового Заказчика</t>
  </si>
  <si>
    <t xml:space="preserve">или свяжитесь с </t>
  </si>
  <si>
    <t>Шаг 2:</t>
  </si>
  <si>
    <r>
      <rPr>
        <b/>
        <sz val="11"/>
        <color theme="1"/>
        <rFont val="Arial"/>
        <family val="2"/>
        <charset val="204"/>
      </rPr>
      <t>Заключение договора</t>
    </r>
    <r>
      <rPr>
        <sz val="11"/>
        <color theme="1"/>
        <rFont val="Arial"/>
        <family val="2"/>
      </rPr>
      <t xml:space="preserve"> - После создания кода клиента и внесения записи в реестр клиентов «Центра обеспечения качества Нестле» в г.Жуковский будет подготовлен и выслан договор для подписания. Перед заключением договора, ознакомьтесь </t>
    </r>
  </si>
  <si>
    <t>с действующим прей​скурантом​​</t>
  </si>
  <si>
    <t>Шаг 3:</t>
  </si>
  <si>
    <r>
      <rPr>
        <b/>
        <sz val="11"/>
        <color theme="1"/>
        <rFont val="Arial"/>
        <family val="2"/>
        <charset val="204"/>
      </rPr>
      <t>​​​​​​Оформление заказа и Отправка образцов</t>
    </r>
    <r>
      <rPr>
        <sz val="11"/>
        <color theme="1"/>
        <rFont val="Arial"/>
        <family val="2"/>
      </rPr>
      <t xml:space="preserve"> - Для отправки образцов на исследование необходимо подготовить пробы в соответствии</t>
    </r>
    <r>
      <rPr>
        <sz val="11"/>
        <color rgb="FF0070C0"/>
        <rFont val="Arial"/>
        <family val="2"/>
        <charset val="204"/>
      </rPr>
      <t xml:space="preserve"> с правилами​ отбора для </t>
    </r>
    <r>
      <rPr>
        <sz val="11"/>
        <color rgb="FFFF0000"/>
        <rFont val="Arial"/>
        <family val="2"/>
        <charset val="204"/>
      </rPr>
      <t/>
    </r>
  </si>
  <si>
    <t xml:space="preserve">микробиологических​ </t>
  </si>
  <si>
    <t>и химических анализов.</t>
  </si>
  <si>
    <t>Образцы для химии, микробиологии и отправляемые в субконтрактную лабораторию должны быть в разных упаковках. Для образцов, отправляемых в субконтрактную лабораторию необходимо</t>
  </si>
  <si>
    <t>оформить акт отбора.</t>
  </si>
  <si>
    <t>В своем профиле на нашем сайте выберите необходимые исследования, оформите заказ и заполните</t>
  </si>
  <si>
    <t>направление на исследование.</t>
  </si>
  <si>
    <t xml:space="preserve">Направление необходимо распечатать. Не забудьте, пожалуйста, подписать его и вложить в посылку с образцами. </t>
  </si>
  <si>
    <t>Шаг 4:</t>
  </si>
  <si>
    <r>
      <rPr>
        <b/>
        <sz val="11"/>
        <color theme="1"/>
        <rFont val="Arial"/>
        <family val="2"/>
        <charset val="204"/>
      </rPr>
      <t>Сроки Выполнения анализов</t>
    </r>
    <r>
      <rPr>
        <sz val="11"/>
        <color theme="1"/>
        <rFont val="Arial"/>
        <family val="2"/>
      </rPr>
      <t xml:space="preserve"> - Обращаем Ваше в​нимание, что образцы принимаются в работу в день поступления (пн-пт, исключение: праздничные дни), если они прибыли до 14:00 часов; образцы, поступившие позже 14:00 могут быть зарегистрированы и приняты в работу на следующий день.
Стандартный срок выполнения химических анализов (кроме выполняемых в субконтрактных лабораториях): 
</t>
    </r>
    <r>
      <rPr>
        <sz val="11"/>
        <color rgb="FFFF0000"/>
        <rFont val="Arial"/>
        <family val="2"/>
        <charset val="204"/>
      </rPr>
      <t xml:space="preserve">Образцы для выпуска </t>
    </r>
    <r>
      <rPr>
        <sz val="11"/>
        <color theme="1"/>
        <rFont val="Arial"/>
        <family val="2"/>
      </rPr>
      <t xml:space="preserve">- не более 7 календарных дней;
</t>
    </r>
    <r>
      <rPr>
        <sz val="11"/>
        <color rgb="FFFF0000"/>
        <rFont val="Arial"/>
        <family val="2"/>
        <charset val="204"/>
      </rPr>
      <t>Образцы для мониторинга</t>
    </r>
    <r>
      <rPr>
        <sz val="11"/>
        <color theme="1"/>
        <rFont val="Arial"/>
        <family val="2"/>
      </rPr>
      <t xml:space="preserve"> - не более 14 календарных дней.
</t>
    </r>
  </si>
  <si>
    <t>Информация по срокам выполнения микробиологических методов для определения даты выдачи результатов представлена в таблице.​</t>
  </si>
  <si>
    <t>Для большинства химических показателей возможно проведение сверхсрочного исследования при условии  предварительного согласования с лабораторией и по цене на 50% выше стандартной, указанной в прейскуранте.</t>
  </si>
  <si>
    <t>Шаг 5:</t>
  </si>
  <si>
    <r>
      <rPr>
        <b/>
        <sz val="11"/>
        <color theme="1"/>
        <rFont val="Arial"/>
        <family val="2"/>
        <charset val="204"/>
      </rPr>
      <t xml:space="preserve">Получение результатов </t>
    </r>
    <r>
      <rPr>
        <sz val="11"/>
        <color theme="1"/>
        <rFont val="Arial"/>
        <family val="2"/>
      </rPr>
      <t xml:space="preserve">- результаты вносятся в протоколы испытаний, которые в тот же день отправляются клиентам по электронной почте в формате PDF. Оригиналы протоколов ежемесячно высылаются по почте. Если Вам нужна дополнительная помощь, свяжитесь с нами: </t>
    </r>
  </si>
  <si>
    <t>Шаг 6:</t>
  </si>
  <si>
    <r>
      <rPr>
        <b/>
        <sz val="11"/>
        <color theme="1"/>
        <rFont val="Arial"/>
        <family val="2"/>
        <charset val="204"/>
      </rPr>
      <t xml:space="preserve">Работа с претензиями </t>
    </r>
    <r>
      <rPr>
        <sz val="11"/>
        <color theme="1"/>
        <rFont val="Arial"/>
        <family val="2"/>
      </rPr>
      <t xml:space="preserve">- в случае возникновения претензии вы можете заполнить </t>
    </r>
    <r>
      <rPr>
        <sz val="11"/>
        <color rgb="FFFF0000"/>
        <rFont val="Arial"/>
        <family val="2"/>
        <charset val="204"/>
      </rPr>
      <t/>
    </r>
  </si>
  <si>
    <t>форму​</t>
  </si>
  <si>
    <t>и отправить по адресу, указанному в ней. Обратная связь по результатам рассмотрения будет предоставлена в течение 10 рабочих дней.​</t>
  </si>
  <si>
    <t>Все цены указаны без НДС. 
Центр обеспечения качества Нестле оставляет за собой право выбирать наиболее подходящий метод испытаний с точки зрения природы образцов и разумного использования материальных и человеческих ресурсов. 
Для субконтрактных лабораторий приведены стандартные сроки выдачи результатов. За их нарушение Центр обеспечения качества Нестле ответственности не несёт.
Центр обеспечения качества Нестле может использовать субконтрактные лаборатории (в случае невозможности проведения испытаний) с увеличением срока выдачи результатов соответственно и сохранением указанной ниже стоимости, по согласованию с заказчиком.</t>
  </si>
  <si>
    <t>Master Characteric name</t>
  </si>
  <si>
    <t>Price RUB</t>
  </si>
  <si>
    <t xml:space="preserve">From Validity date </t>
  </si>
  <si>
    <t xml:space="preserve">Наименование характеристики </t>
  </si>
  <si>
    <t>Цена, РУБ</t>
  </si>
  <si>
    <t>Цена, РУБ (без НДС)</t>
  </si>
  <si>
    <t>Комментарии</t>
  </si>
  <si>
    <t>Метод испытаний</t>
  </si>
  <si>
    <t>МИКРОБИОЛОГИЧЕСКИЕ ПОКАЗАТЕЛИ</t>
  </si>
  <si>
    <t>Salmonella in samples (25-250g)</t>
  </si>
  <si>
    <t>Патогенные, в т.ч. cальмонеллы отсутствие в массе до 300 г</t>
  </si>
  <si>
    <t>Salmonella in 8x200g and 60x25g</t>
  </si>
  <si>
    <t>Патогенные, в т.ч. сальмонеллы отсутствие в массе более 300 г</t>
  </si>
  <si>
    <r>
      <t xml:space="preserve">Salmonella </t>
    </r>
    <r>
      <rPr>
        <strike/>
        <sz val="11"/>
        <color theme="1"/>
        <rFont val="Calibri"/>
        <family val="2"/>
        <charset val="204"/>
        <scheme val="minor"/>
      </rPr>
      <t>(Qualitative)</t>
    </r>
    <r>
      <rPr>
        <sz val="11"/>
        <color theme="1"/>
        <rFont val="Calibri"/>
        <family val="2"/>
        <charset val="204"/>
        <scheme val="minor"/>
      </rPr>
      <t xml:space="preserve"> VIDAS </t>
    </r>
  </si>
  <si>
    <t>Патогенные, в т.ч. сальмонеллы отсутствие в массе до 300 г экспресс-методом (48 часов)</t>
  </si>
  <si>
    <t>МУК 4.2.3262-15</t>
  </si>
  <si>
    <t>Salmonella VIDAS in 8x200g and 60x25g</t>
  </si>
  <si>
    <t>Патогенные, в т.ч. сальмонеллы отсутствие в массе более 300 г экспресс-методом (48 часов)</t>
  </si>
  <si>
    <t>Подтверждение обнаружения сальмонеллы и энтеробактерий</t>
  </si>
  <si>
    <t>Подтверждение присутствия сальмонелл и энтеробактерий</t>
  </si>
  <si>
    <t>С использованием биохимических рядов API</t>
  </si>
  <si>
    <t>Определение серотипа сальмонеллы
(серотипирование)</t>
  </si>
  <si>
    <t>в субконтрактной лаборатории (срок выдачи результатов 10 рабочих дней)</t>
  </si>
  <si>
    <t>внутренний не аккредитованный метод</t>
  </si>
  <si>
    <t>AEROBIC MESOPHILIC MICROORGANISMS</t>
  </si>
  <si>
    <t>КМАФАнМ</t>
  </si>
  <si>
    <t>B.cereus presumptive (Qualitative)</t>
  </si>
  <si>
    <t>B.cereus предположительно, отсутвие (в 0,1г/1г)</t>
  </si>
  <si>
    <t>B.cereus presumptive (Quantitative)</t>
  </si>
  <si>
    <t>B.cereus предположительно, подсчет</t>
  </si>
  <si>
    <t>BACTERIAL SPORES</t>
  </si>
  <si>
    <t>Споры микроорганизмов (аэробные, анаэробные, сульфитредуцирующие)</t>
  </si>
  <si>
    <t>ENTEROBACTERIACEAE (QUALITATIVE)</t>
  </si>
  <si>
    <t>Энтеробактерии, отсутствие (от 0.1 до 10 г)</t>
  </si>
  <si>
    <t>ENTEROBACTERIACEAE (QUANTITATIVE)</t>
  </si>
  <si>
    <t>Энтеробактерии предположительно, подсчет</t>
  </si>
  <si>
    <t>COLIFORMS (Qualitative)</t>
  </si>
  <si>
    <t>БГКП, отсутствие (в 0,01г/0,1г/1г)</t>
  </si>
  <si>
    <t>COLIFORMS (Quantitative)</t>
  </si>
  <si>
    <t>БГКП, подсчет</t>
  </si>
  <si>
    <t>LACTIC ACID BACTERIA</t>
  </si>
  <si>
    <t>Кисломолочные бактерии</t>
  </si>
  <si>
    <t>LI-00.731-2</t>
  </si>
  <si>
    <t>BIFIDOBACTERIAE</t>
  </si>
  <si>
    <t>1400</t>
  </si>
  <si>
    <t>Бифидобактерии</t>
  </si>
  <si>
    <t>PROBIOTICS</t>
  </si>
  <si>
    <t>LI-12.506</t>
  </si>
  <si>
    <t>E.coli (Qualitative)</t>
  </si>
  <si>
    <t>E.coli, отсутствие (в 0,1г/1г/10г/25г)</t>
  </si>
  <si>
    <t>E. Coli (Quantitative)</t>
  </si>
  <si>
    <t>E.coli, подсчет</t>
  </si>
  <si>
    <t>Coagulase POS.Staphylococci(Qualitative)</t>
  </si>
  <si>
    <t>Коагулазоположительный стафилококк (S.aureus), отсутствие (в 0,1г/1г)</t>
  </si>
  <si>
    <t>Coagulase POS.Staphylococci(Quantitative)</t>
  </si>
  <si>
    <t>Коагулазоположительный стафилококк (S.aureus), подсчет</t>
  </si>
  <si>
    <r>
      <t xml:space="preserve">CLOSTRIDIUM PERFRINGENS </t>
    </r>
    <r>
      <rPr>
        <sz val="11"/>
        <color rgb="FFFF0000"/>
        <rFont val="Calibri"/>
        <family val="2"/>
        <charset val="204"/>
        <scheme val="minor"/>
      </rPr>
      <t>(Quantitative)</t>
    </r>
  </si>
  <si>
    <t>Сульфитредуцирующие клостридии, Cl. perfringens, подсчёт</t>
  </si>
  <si>
    <t>LISTERIA MONOCYTOGENES (QUALITATIVE)</t>
  </si>
  <si>
    <t>1350</t>
  </si>
  <si>
    <t>Листерии, отсутствие в массе до 250г</t>
  </si>
  <si>
    <t>1351</t>
  </si>
  <si>
    <t xml:space="preserve">Листерии, отсутствие в массе выше 250г </t>
  </si>
  <si>
    <t>LISTERIA MONOCYTOGENES VIDAS (QUALITATIVE)</t>
  </si>
  <si>
    <t>1900</t>
  </si>
  <si>
    <t>Листерии, отсутствие в массе до 250г экспресс методом (48 часов)</t>
  </si>
  <si>
    <t>МУК 4.2.3262-15
LI-00.745-1</t>
  </si>
  <si>
    <t>Листерии, отсутствие в массе выше 250г  экспресс методом (48 часов)</t>
  </si>
  <si>
    <t>Подтверждение присутствия листерий</t>
  </si>
  <si>
    <t>YEASTS AND MOULDS (Total)</t>
  </si>
  <si>
    <t>Дрожжи и плесневые грибы</t>
  </si>
  <si>
    <t>E. SAKAZAKII (Cronobacter) (Qualitative)</t>
  </si>
  <si>
    <t>Энтеробактер Саказаки (Кронобактер)</t>
  </si>
  <si>
    <t>LEGIONELLA</t>
  </si>
  <si>
    <t>Легионелла</t>
  </si>
  <si>
    <t>МУК 4.2.2217-07
ISO-11731-2:2004</t>
  </si>
  <si>
    <t>Протей</t>
  </si>
  <si>
    <t>Молочнокислые бактерии</t>
  </si>
  <si>
    <t>Media quality check</t>
  </si>
  <si>
    <t>Проверка качества готовых питательных сред</t>
  </si>
  <si>
    <t>Промышленная стерильность</t>
  </si>
  <si>
    <t>ХИМИЧЕСКИЕ ПОКАЗАТЕЛИ</t>
  </si>
  <si>
    <t xml:space="preserve">Стандартные сроки выдачи результатов химических исследований для срочных образцов типа ZPRA - 5 рабочих дней, несрочных образцов и образцов, переправляемых в субконтрактные лаборатории, типа ZPRB - 10 рабочих дней. На запросы проведения анализа быстрее, чем за 5 дней (образцы типа ZPRD) стоимость увеличивается на 50% (доступно не для всех видов исследований, только по договоренности). </t>
  </si>
  <si>
    <t>Токсичные элементы</t>
  </si>
  <si>
    <t>ARSENIC (Total)</t>
  </si>
  <si>
    <t>Мышьяк</t>
  </si>
  <si>
    <t>MERCURY</t>
  </si>
  <si>
    <t>Ртуть</t>
  </si>
  <si>
    <t>CADMIUM</t>
  </si>
  <si>
    <t>Кадмий</t>
  </si>
  <si>
    <t>LEAD</t>
  </si>
  <si>
    <t>Свинец</t>
  </si>
  <si>
    <t>Медь (концентрации &lt; 2,0 мг/кг)</t>
  </si>
  <si>
    <t>Предел обнаружения: 0,1 мг/кг</t>
  </si>
  <si>
    <t>LI-00.848</t>
  </si>
  <si>
    <r>
      <t>Железо (</t>
    </r>
    <r>
      <rPr>
        <sz val="11"/>
        <rFont val="Calibri"/>
        <family val="2"/>
        <charset val="204"/>
        <scheme val="minor"/>
      </rPr>
      <t>концентрации &lt; 2,9 мг/кг</t>
    </r>
    <r>
      <rPr>
        <sz val="11"/>
        <color theme="1"/>
        <rFont val="Calibri"/>
        <family val="2"/>
        <charset val="204"/>
        <scheme val="minor"/>
      </rPr>
      <t>)</t>
    </r>
  </si>
  <si>
    <t>Предел обнаружения: 0,38 мг/кг</t>
  </si>
  <si>
    <t>ALUMINIUM</t>
  </si>
  <si>
    <t>Алюминий</t>
  </si>
  <si>
    <t>NICKEL</t>
  </si>
  <si>
    <t>4000</t>
  </si>
  <si>
    <t>Никель</t>
  </si>
  <si>
    <t>SELENIUM</t>
  </si>
  <si>
    <t>Селен</t>
  </si>
  <si>
    <t>Нет в области аккредитации</t>
  </si>
  <si>
    <t>Молибден</t>
  </si>
  <si>
    <t>TIN</t>
  </si>
  <si>
    <t>Олово</t>
  </si>
  <si>
    <t>Chromium</t>
  </si>
  <si>
    <t>Хром</t>
  </si>
  <si>
    <t>Микотоксины</t>
  </si>
  <si>
    <t>ZEARALENONE</t>
  </si>
  <si>
    <t>3500</t>
  </si>
  <si>
    <t>Зеараленон</t>
  </si>
  <si>
    <t xml:space="preserve">AFLATOXIN M1 </t>
  </si>
  <si>
    <t>3540</t>
  </si>
  <si>
    <t>Афлатоксин М1</t>
  </si>
  <si>
    <t xml:space="preserve">AFLATOXINS B1 B2 G1 G2 </t>
  </si>
  <si>
    <t>Афлатоксины В1 В2 G1 G2</t>
  </si>
  <si>
    <t>PATULIN</t>
  </si>
  <si>
    <t>3400</t>
  </si>
  <si>
    <t>ГОСТ 34140-2017
LI-00.185</t>
  </si>
  <si>
    <t xml:space="preserve">OCHRATOXIN A </t>
  </si>
  <si>
    <t>Охратоксин А</t>
  </si>
  <si>
    <t>DEOXYNIVALENOL</t>
  </si>
  <si>
    <t>Дезоксиниваленол</t>
  </si>
  <si>
    <t>ГОСТ 34140-2017
LI-00.185
ГОСТ Р 51116
LI 00.138-2</t>
  </si>
  <si>
    <t xml:space="preserve">T-2 &amp; HT-2 TOXIN </t>
  </si>
  <si>
    <t>Т2 и НТ2 токсины</t>
  </si>
  <si>
    <t xml:space="preserve">FUMONISINS B1+B2 </t>
  </si>
  <si>
    <t>Фумонизины В1 и В2</t>
  </si>
  <si>
    <t>Патулин</t>
  </si>
  <si>
    <t>в зависимости от продукта
ГОСТ 28038 п. 6
ГОСТ 34140
ГОСТ 32835</t>
  </si>
  <si>
    <t>Другие показатели безопасности</t>
  </si>
  <si>
    <t>NITRATES</t>
  </si>
  <si>
    <t>Нитраты в плодоовощной продукции</t>
  </si>
  <si>
    <t>Нитраты в других матрицах</t>
  </si>
  <si>
    <t>в субконтрактной лаборатории (срок выдачи результатов 10-14 рабочих дней)</t>
  </si>
  <si>
    <t>MELAMINE</t>
  </si>
  <si>
    <t>Меламин</t>
  </si>
  <si>
    <t>BETA-LACTAMS FAMILY (Qualitative)</t>
  </si>
  <si>
    <t>630</t>
  </si>
  <si>
    <t>Антибиотики (пенициллин, тетрациклин, стрептомицин, левомицетин) в молоке</t>
  </si>
  <si>
    <t>Стоимость одинакова вне зависимости от количества запрошенных антибиотиков</t>
  </si>
  <si>
    <t>Антибиотики в других матрицах:</t>
  </si>
  <si>
    <t xml:space="preserve">  левомицетин</t>
  </si>
  <si>
    <t>в субконтрактной лаборатории (срок выдачи результатов 14 рабочих дней)</t>
  </si>
  <si>
    <t xml:space="preserve">МУК 4.2.026-95
МУ 3049-84
МУК 5-1-14/1005
ГОСТ 33526
</t>
  </si>
  <si>
    <t xml:space="preserve">  тетрациклин</t>
  </si>
  <si>
    <t xml:space="preserve">  пенициллин</t>
  </si>
  <si>
    <t xml:space="preserve">  стрептомицин</t>
  </si>
  <si>
    <t xml:space="preserve">  бацитрацин</t>
  </si>
  <si>
    <r>
      <t xml:space="preserve">PESTICIDES AND PCBs </t>
    </r>
    <r>
      <rPr>
        <strike/>
        <sz val="11"/>
        <color theme="1"/>
        <rFont val="Calibri"/>
        <family val="2"/>
        <charset val="204"/>
        <scheme val="minor"/>
      </rPr>
      <t>SCREENING</t>
    </r>
  </si>
  <si>
    <t>Пестициды (хлорорганические, фосфорорганические) и полихрорированные бифенилы (ПХБ)</t>
  </si>
  <si>
    <t>См. перечень веществ</t>
  </si>
  <si>
    <t>ORGANOCHLORIDE PESTICIDES&amp;PYRETHROIDS</t>
  </si>
  <si>
    <t xml:space="preserve">2,4-Д </t>
  </si>
  <si>
    <t>ГОСТ 32690
МУК 4.1.1132</t>
  </si>
  <si>
    <t>STRONTIUM-90, CESIUM-137</t>
  </si>
  <si>
    <t>700</t>
  </si>
  <si>
    <t>Радионуклиды: стронций-90, цезий-137, цезий-134, йод-131</t>
  </si>
  <si>
    <t>Стоимость одинакова вне зависимости от количества запрошенных показателей
Цезий-134 и йод-131 не входят в область аккредитации</t>
  </si>
  <si>
    <t>SORBIC&amp;BENZOIC ACID</t>
  </si>
  <si>
    <t>3000</t>
  </si>
  <si>
    <t>16.12.2011</t>
  </si>
  <si>
    <t>Бензапирен</t>
  </si>
  <si>
    <t>Определение следов обработки ионизационным излучением</t>
  </si>
  <si>
    <t>EN 13751</t>
  </si>
  <si>
    <t>Антиоксиданты</t>
  </si>
  <si>
    <t>ГОСТ 34439
LI-03.414</t>
  </si>
  <si>
    <t>Хлораты/Перхлораты</t>
  </si>
  <si>
    <t>LI 00.043</t>
  </si>
  <si>
    <t>Макро и микронутриенты</t>
  </si>
  <si>
    <t>SHUGARS PROFILE</t>
  </si>
  <si>
    <t>Моно и дисахариды (сахарный профиль): сахароза, глюкоза, фруктоза, мальтоза, лактоза</t>
  </si>
  <si>
    <t>Стоимость одинакова вне зависимости от количества запрошенных сахаров</t>
  </si>
  <si>
    <t>CALCIUM</t>
  </si>
  <si>
    <t>Кальций</t>
  </si>
  <si>
    <t>COPPER</t>
  </si>
  <si>
    <t xml:space="preserve">Медь </t>
  </si>
  <si>
    <t>Предел обнаружения: 2,0 мг/кг</t>
  </si>
  <si>
    <t>IRON</t>
  </si>
  <si>
    <t>Железо</t>
  </si>
  <si>
    <t>Предел обнаружения: 2,9 мг/кг</t>
  </si>
  <si>
    <t>MAGNESIUM</t>
  </si>
  <si>
    <t>Магний</t>
  </si>
  <si>
    <t>MANGANESE</t>
  </si>
  <si>
    <t>Марганец</t>
  </si>
  <si>
    <t>PHOSPHORUS</t>
  </si>
  <si>
    <t>Фосфор</t>
  </si>
  <si>
    <t>POTASSIUM</t>
  </si>
  <si>
    <t>Калий</t>
  </si>
  <si>
    <t>SODIUM</t>
  </si>
  <si>
    <t>Натрий</t>
  </si>
  <si>
    <t>ZINC</t>
  </si>
  <si>
    <t>Цинк</t>
  </si>
  <si>
    <t>Йод</t>
  </si>
  <si>
    <t>FATTY ACIDS, TOTAL</t>
  </si>
  <si>
    <t>Жирнокислотный состав, в т.ч. сумма насыщенных жирных кислот, сумма моно-ненасыщенных жирных кислот, сумма поли-ненасыщенных жирных кислот, сумма транс-изомеров жирных кислот</t>
  </si>
  <si>
    <r>
      <t>См. перечень определяемых кислот</t>
    </r>
    <r>
      <rPr>
        <sz val="9"/>
        <color theme="10"/>
        <rFont val="Calibri"/>
        <family val="2"/>
        <scheme val="minor"/>
      </rPr>
      <t xml:space="preserve"> </t>
    </r>
    <r>
      <rPr>
        <sz val="9"/>
        <rFont val="Calibri"/>
        <family val="2"/>
        <scheme val="minor"/>
      </rPr>
      <t>- стоимость одинакова вне зависимости от количества запрошенных жирных кислот</t>
    </r>
  </si>
  <si>
    <t>CAFFEINE</t>
  </si>
  <si>
    <t>Массовая доля кофеина</t>
  </si>
  <si>
    <t>VITAMIN C (ASCORBIC ACID)</t>
  </si>
  <si>
    <t>Витамин С</t>
  </si>
  <si>
    <t>VITAMIN B1 (THIAMINE BASE)</t>
  </si>
  <si>
    <t>Витамин В1</t>
  </si>
  <si>
    <t>VITAMIN B2 (RIBOFLAVIN)</t>
  </si>
  <si>
    <t>Витамин В2</t>
  </si>
  <si>
    <t>VITAMIN B6 (PYRIDOXINE BASE)</t>
  </si>
  <si>
    <t>Витамин В6</t>
  </si>
  <si>
    <t>VITAMIN PP (B3)  (NIACIN)</t>
  </si>
  <si>
    <t>Витамин РР</t>
  </si>
  <si>
    <t>Витамин А</t>
  </si>
  <si>
    <t>Витамин Е</t>
  </si>
  <si>
    <t>Витамин Д3</t>
  </si>
  <si>
    <t>Водорастворимые витамины в премиксах</t>
  </si>
  <si>
    <t>LI-03.703
ГОСТ 32042</t>
  </si>
  <si>
    <t>Жирорастворимые витамины в премиксах</t>
  </si>
  <si>
    <t>LI-03.701
ГОСТ 32043</t>
  </si>
  <si>
    <t>NITROGEN, TOTAL</t>
  </si>
  <si>
    <t>Массовая доля общего азота, массовая доля белка, массовая доля сырого протеина</t>
  </si>
  <si>
    <t>в зависимости от продукта - см. область аккредитации</t>
  </si>
  <si>
    <t>FAT CONTENT</t>
  </si>
  <si>
    <t>Массовая доля жира, массовая доля сырого жира</t>
  </si>
  <si>
    <t>CARBOHYDRATE, Total**</t>
  </si>
  <si>
    <t>1300</t>
  </si>
  <si>
    <t>Массовая доля углеводов**</t>
  </si>
  <si>
    <t>Расчётный метод</t>
  </si>
  <si>
    <t>МУ 4237-86  LI-00.008-1</t>
  </si>
  <si>
    <t>FIBER, TOTAL DIETARY (TDF)</t>
  </si>
  <si>
    <t>6500</t>
  </si>
  <si>
    <t>Пищевые волокна</t>
  </si>
  <si>
    <t>ENERGY (VALUE)</t>
  </si>
  <si>
    <t>Энергетическая ценность</t>
  </si>
  <si>
    <t>МУ 4237-86</t>
  </si>
  <si>
    <t>BETA GLUCANE</t>
  </si>
  <si>
    <t>Бета-глюкан</t>
  </si>
  <si>
    <t>COCOA SOLIDS</t>
  </si>
  <si>
    <t>Сухой остаток какао в кондитерских изделиях***</t>
  </si>
  <si>
    <t>COCOA SOLIDS NON FAT</t>
  </si>
  <si>
    <t>Сухой обезжиренный остаток какао в кондитерских изделиях</t>
  </si>
  <si>
    <t>Сухой обезжиренный остаток молока в кондитерских изделиях</t>
  </si>
  <si>
    <t>MILK FAT IN CHOCOLATE</t>
  </si>
  <si>
    <t>Содержание молочного жира, фальсификация жировой фазы жирами немолочного происхождения</t>
  </si>
  <si>
    <t>Физико-химические показатели</t>
  </si>
  <si>
    <t>MOISTURE</t>
  </si>
  <si>
    <t>Массовая доля влаги (сухих веществ)</t>
  </si>
  <si>
    <t>ASH, TOTAL</t>
  </si>
  <si>
    <t>Массовая доля золы, массовая доля золы нерастворимой в соляной кислоте, сульфатная зола</t>
  </si>
  <si>
    <t>FATTY ACIDS, FREE (FFA)&amp;ACID VALUE</t>
  </si>
  <si>
    <t>Кислотное число/свободные жирные кислоты в жирах, маслах</t>
  </si>
  <si>
    <t>Кислотное число/свободные жирные кислоты в кормах и кормовом сырье</t>
  </si>
  <si>
    <t>PEROXIDE VALUE</t>
  </si>
  <si>
    <t>Перекисное число в жирах, маслах</t>
  </si>
  <si>
    <t>кроме молочного жира и сливочного масла</t>
  </si>
  <si>
    <t>Кислотность</t>
  </si>
  <si>
    <t>Аллергены</t>
  </si>
  <si>
    <r>
      <t>SULFUR DIOXIDE AND SULFITES</t>
    </r>
    <r>
      <rPr>
        <strike/>
        <sz val="11"/>
        <color theme="1"/>
        <rFont val="Calibri"/>
        <family val="2"/>
        <charset val="204"/>
        <scheme val="minor"/>
      </rPr>
      <t>, AS SO2</t>
    </r>
  </si>
  <si>
    <t>Диоксид серы</t>
  </si>
  <si>
    <t>Метод неприменим для капусты, лука, имбиря, лука-порея, соевого протеина, чеснока, ароматизаторов химического происхождения.</t>
  </si>
  <si>
    <t>Глиадин</t>
  </si>
  <si>
    <t xml:space="preserve">в субконтрактной лаборатории (срок выдачи результатов 10 рабочих дней)
</t>
  </si>
  <si>
    <t xml:space="preserve">Внутренние стандартные операционные процедуры, входящие в область аккредитации </t>
  </si>
  <si>
    <t>Глютен</t>
  </si>
  <si>
    <t>β-лактоглобулин (вне области аккредитации)</t>
  </si>
  <si>
    <t>Казеин</t>
  </si>
  <si>
    <t>SENSORY EVALUATION</t>
  </si>
  <si>
    <t>Молочный белок</t>
  </si>
  <si>
    <t>Горчица</t>
  </si>
  <si>
    <t>Сельдерей</t>
  </si>
  <si>
    <t>Яичный порошок</t>
  </si>
  <si>
    <t>Люпин</t>
  </si>
  <si>
    <t>Арахис</t>
  </si>
  <si>
    <t>Миндаль</t>
  </si>
  <si>
    <t>Фундук</t>
  </si>
  <si>
    <t>Соевый белок</t>
  </si>
  <si>
    <t>** Только при исследовании содержания жира и белка</t>
  </si>
  <si>
    <t>*** Только при исследовании содержания жира</t>
  </si>
  <si>
    <t>ЖИРНОКИСЛОТНЫЙ СОСТАВ</t>
  </si>
  <si>
    <t>С4:0 BUTYRIC ACID</t>
  </si>
  <si>
    <t>С4:0 Масляная</t>
  </si>
  <si>
    <t>С6:0 CAPROIC ACID</t>
  </si>
  <si>
    <t>С6:0 Капроновая</t>
  </si>
  <si>
    <t>С8:0 CAPRYLIC ACID</t>
  </si>
  <si>
    <t>С8:0 Каприловая</t>
  </si>
  <si>
    <t>С10:0 CAPRIC ACID</t>
  </si>
  <si>
    <t>С10:0 Каприновая</t>
  </si>
  <si>
    <t>С12:0 LAURIC ACID</t>
  </si>
  <si>
    <t>С12:0 Лауриновая</t>
  </si>
  <si>
    <t>С14:0 MYRISTIC ACID</t>
  </si>
  <si>
    <t>С14:0 Миристиновая</t>
  </si>
  <si>
    <t>С14:1N-5 MYRISTOLEIC ACID</t>
  </si>
  <si>
    <t>С14:1 (n-5) Миристоолеиновая</t>
  </si>
  <si>
    <t>С15:0 PENTADECANOIC ACID</t>
  </si>
  <si>
    <t>С15:0 Пентадекановая</t>
  </si>
  <si>
    <t>С15:1 N-5 CIS PENTADECENOIC ACID</t>
  </si>
  <si>
    <t>С15:1 Пентадеценовая</t>
  </si>
  <si>
    <t>С16:0 PALMITIC ACID</t>
  </si>
  <si>
    <t>С16:0 Пальмитиновая</t>
  </si>
  <si>
    <t>С16:1 N-7 CIS PALMITOLEIC ACID</t>
  </si>
  <si>
    <t>С16:1 (n-7) Пальмитоолеиновая</t>
  </si>
  <si>
    <t>С17:0 MARGARIC ACID</t>
  </si>
  <si>
    <t>С17:0 Маргариновая</t>
  </si>
  <si>
    <t>С17:1 N-7 HEPTADECENOIC ACID</t>
  </si>
  <si>
    <t>С17:1 (n-7) Гептодеценовая</t>
  </si>
  <si>
    <t>С18:0 STEARIC ACID</t>
  </si>
  <si>
    <t>С18:0 Стеариновая</t>
  </si>
  <si>
    <t>C18:1 TOTAL TRANS FATTY ACIDS</t>
  </si>
  <si>
    <t>C18:1 все транс изомеры</t>
  </si>
  <si>
    <t>C18:1N-9 CIS OLEIC ACID (+N-7 CIS)</t>
  </si>
  <si>
    <t>C18:1 (n-9) Олеиновая и др. цис изомеры</t>
  </si>
  <si>
    <t>C18:2 TOTAL TRANS FATTY ACIDS</t>
  </si>
  <si>
    <t>C18:2 все транс изомеры</t>
  </si>
  <si>
    <t>C18:2 N-6 CIS LINOLEIC ACID</t>
  </si>
  <si>
    <t>C18:2 (n-6) Линолевая</t>
  </si>
  <si>
    <t>C18:2 CLA N-7  CONJUGATED LINOLEIC ACID</t>
  </si>
  <si>
    <t>C18:2 CLA (n-7)  коньюгат линолевой</t>
  </si>
  <si>
    <t>C18:3 N-6 GAMMA-LINOLENIC ACID</t>
  </si>
  <si>
    <t>C18:3 (n-6) Гамма-линоленовая</t>
  </si>
  <si>
    <t>C18:3 TOTAL TRANS FATTY ACIDS</t>
  </si>
  <si>
    <t>C18:3 все транс изомеры</t>
  </si>
  <si>
    <t>C18:3 N-3 ALPHA-LINOLENIC ACID</t>
  </si>
  <si>
    <t>C18:3 (n-3) Альфа-линоленовая</t>
  </si>
  <si>
    <t>С20:0 ARACHIDIC ACID</t>
  </si>
  <si>
    <t>С20:0 Арахиновая</t>
  </si>
  <si>
    <t>С20:1N-9 CIS EICOSENOIC ACID</t>
  </si>
  <si>
    <t>С20:1(n-9) Гондоиновая</t>
  </si>
  <si>
    <t>С20:2 N-6 CIS EICOSADIENOIC ACID</t>
  </si>
  <si>
    <t>С20:2 (n-6) Эйкозадиеновая</t>
  </si>
  <si>
    <t xml:space="preserve">C20:3 N-6 CIS EICOSATRIENOIC ACID DHGLA      </t>
  </si>
  <si>
    <t xml:space="preserve">C20:3 (n-6) Дигомо-гамма-линоленовая                            </t>
  </si>
  <si>
    <t>C20:3 N-3 EICOSATRIENOIC ACID</t>
  </si>
  <si>
    <t>C20:3 (n-3) Эйкозатриеновая</t>
  </si>
  <si>
    <t>C20:4 N-6 CIS ARACHIDONIC ACID (AA)</t>
  </si>
  <si>
    <t>C20:4 (n-6) Арахидоновая</t>
  </si>
  <si>
    <t xml:space="preserve">C20:5 N-3 CIS EICOSAPENTANOIC ACID (EPA)            </t>
  </si>
  <si>
    <t xml:space="preserve">C20:5 (n-3) 5,8,11,14,17-эйкозапентоеновая                       </t>
  </si>
  <si>
    <t>С22:0 BEHENIC ACID</t>
  </si>
  <si>
    <t>С22:0 Бегеновая</t>
  </si>
  <si>
    <t>С22:1N-9 CIS ERUCIC ACID</t>
  </si>
  <si>
    <t>С22:1 (n-9) Эруковая</t>
  </si>
  <si>
    <t xml:space="preserve">С22:2 N-6 CIS DOCOSADIENOIC ACID </t>
  </si>
  <si>
    <t>С22:2 (n-6) Докозадиеновая</t>
  </si>
  <si>
    <t>С22:6 N-3 CIS DOCOSAHEXANOIC ACID (DHA)</t>
  </si>
  <si>
    <t>С22:6 (n-3) Докозагексаеновая</t>
  </si>
  <si>
    <t>С24:0 LIGNOCERIC ACID</t>
  </si>
  <si>
    <t>С24:0 Лигноцериновая</t>
  </si>
  <si>
    <t>С24:1 N-9 CIS NERVONIC ACID</t>
  </si>
  <si>
    <t>С24:1 (n-9) Селахолевая</t>
  </si>
  <si>
    <t>FATTY ACIDS, OTHER</t>
  </si>
  <si>
    <t>Другие жирные кислоты</t>
  </si>
  <si>
    <t>FATTY ACIDS, MONO UNSATURATED (MUFA)</t>
  </si>
  <si>
    <t>Мононенасыщенные жирные кислоты</t>
  </si>
  <si>
    <t>FATTY ACIDS, POLYUNSATURATED (PUFA)</t>
  </si>
  <si>
    <t>Полиненасыщенные жирные кислоты</t>
  </si>
  <si>
    <t>FATTY ACIDS, SATURATED (SAFA)</t>
  </si>
  <si>
    <t>Насыщенные жирные кислоты</t>
  </si>
  <si>
    <t>Название вещества</t>
  </si>
  <si>
    <t>Предел определения, мг/кг</t>
  </si>
  <si>
    <t>по области аккредитации</t>
  </si>
  <si>
    <t>вне области аккредитации</t>
  </si>
  <si>
    <t>Alachlor</t>
  </si>
  <si>
    <t>Алахлор</t>
  </si>
  <si>
    <t>Aldrin</t>
  </si>
  <si>
    <t>Альдрин</t>
  </si>
  <si>
    <t>Bifenthrin</t>
  </si>
  <si>
    <t>Бифентрин</t>
  </si>
  <si>
    <t>Bromophos (-methyl)</t>
  </si>
  <si>
    <t>Бромофос-метил</t>
  </si>
  <si>
    <t>не аккредитован</t>
  </si>
  <si>
    <t>Bromophos-ethyl</t>
  </si>
  <si>
    <t>Бромофос-этил</t>
  </si>
  <si>
    <t>Chlordane, alpha-</t>
  </si>
  <si>
    <t>Альфа-хлордан</t>
  </si>
  <si>
    <t>Chlordane, gamma-</t>
  </si>
  <si>
    <t>Гамма-хлордан</t>
  </si>
  <si>
    <t>Chlorpyrifos (-ethyl)</t>
  </si>
  <si>
    <t>Хлорпирифос-этил</t>
  </si>
  <si>
    <t>Chlopyrifos-methyl</t>
  </si>
  <si>
    <t>Хлорпирифос-метил</t>
  </si>
  <si>
    <t>Chlorthal-dimethyl (DCPA)</t>
  </si>
  <si>
    <t>Хлортал-диметил</t>
  </si>
  <si>
    <t>Coumaphos</t>
  </si>
  <si>
    <t>Кумафос</t>
  </si>
  <si>
    <t>Cyanophos</t>
  </si>
  <si>
    <t>Цианофос</t>
  </si>
  <si>
    <t>Cypermethrin</t>
  </si>
  <si>
    <t>Циперметрин (сумма изомеров)</t>
  </si>
  <si>
    <t>DDD, o,p’-</t>
  </si>
  <si>
    <t>2,4-ДДД</t>
  </si>
  <si>
    <t>DDD, p,p’-</t>
  </si>
  <si>
    <t>4,4-ДДД</t>
  </si>
  <si>
    <t>DDE, o,p’-</t>
  </si>
  <si>
    <t>2,4-ДДЕ</t>
  </si>
  <si>
    <t>DDE, p,p’-</t>
  </si>
  <si>
    <t>4,4-ДДЕ</t>
  </si>
  <si>
    <t>DDT, o,p’-</t>
  </si>
  <si>
    <t>2,4-ДДТ</t>
  </si>
  <si>
    <t>DDT, p,p’-</t>
  </si>
  <si>
    <t>4,4-ДДТ</t>
  </si>
  <si>
    <t>Deltamethrin</t>
  </si>
  <si>
    <t>Дельтаметрин</t>
  </si>
  <si>
    <t>Diazinon</t>
  </si>
  <si>
    <t>Диазинон</t>
  </si>
  <si>
    <t>Dimethoate</t>
  </si>
  <si>
    <t>Диметоат</t>
  </si>
  <si>
    <t>Dichlorvos</t>
  </si>
  <si>
    <t>Дихлорвос</t>
  </si>
  <si>
    <t>Dicloran</t>
  </si>
  <si>
    <t>Дихлоран</t>
  </si>
  <si>
    <t>Dieldrin</t>
  </si>
  <si>
    <t>Диэлдрин</t>
  </si>
  <si>
    <t>Endosulfan, alpha-</t>
  </si>
  <si>
    <t>Альфа-эндосульфан</t>
  </si>
  <si>
    <t>Endosulfan, beta-</t>
  </si>
  <si>
    <t>Бета-эндосульфан</t>
  </si>
  <si>
    <t>Endosulfan sulphate</t>
  </si>
  <si>
    <t>Эндосульфан-сульфат</t>
  </si>
  <si>
    <t>Endrin</t>
  </si>
  <si>
    <t>Эндрин</t>
  </si>
  <si>
    <t>Etrimfos</t>
  </si>
  <si>
    <t>Этримфос</t>
  </si>
  <si>
    <t>Fenitrothion</t>
  </si>
  <si>
    <t>Фенитротион</t>
  </si>
  <si>
    <t>Fenvalerate</t>
  </si>
  <si>
    <t>Фенвалерат</t>
  </si>
  <si>
    <t>HCH, alpha-</t>
  </si>
  <si>
    <t>альфа-ГХЦГ</t>
  </si>
  <si>
    <t>HCH, beta-</t>
  </si>
  <si>
    <t>бета-ГХЦГ</t>
  </si>
  <si>
    <t>HCH, delta-</t>
  </si>
  <si>
    <t>дельта-ГХЦГ</t>
  </si>
  <si>
    <t>Heptachlor</t>
  </si>
  <si>
    <t>Гептахлор</t>
  </si>
  <si>
    <t>Heptachlor epoxide, cis-</t>
  </si>
  <si>
    <t>цис-гептахлор эпоксид</t>
  </si>
  <si>
    <t>Heptachlor epoxide, trans-</t>
  </si>
  <si>
    <t>транс-гептахлор эпоксид</t>
  </si>
  <si>
    <t>Heptenophos</t>
  </si>
  <si>
    <t>Гептенфос</t>
  </si>
  <si>
    <t>Hexachlorobenzene</t>
  </si>
  <si>
    <t>Гексахлорбензол</t>
  </si>
  <si>
    <t>Iodofenphos</t>
  </si>
  <si>
    <t>Йодофенфос</t>
  </si>
  <si>
    <t>Isazofos</t>
  </si>
  <si>
    <t>Исазофос</t>
  </si>
  <si>
    <t>Isodrin</t>
  </si>
  <si>
    <t>Изодрин</t>
  </si>
  <si>
    <t>Isofenphos</t>
  </si>
  <si>
    <t>Изофенфос</t>
  </si>
  <si>
    <t>Kresoxim-methyl</t>
  </si>
  <si>
    <t>Крезоксим-метил</t>
  </si>
  <si>
    <t>Lindane (gamma-HCH)</t>
  </si>
  <si>
    <t>гамма-ГХЦГ (линдан)</t>
  </si>
  <si>
    <t>Malathion</t>
  </si>
  <si>
    <t>Малатион</t>
  </si>
  <si>
    <t>Methoxychlor</t>
  </si>
  <si>
    <t>Метоксихлор</t>
  </si>
  <si>
    <t>Mirex</t>
  </si>
  <si>
    <t>Мирекс</t>
  </si>
  <si>
    <t>Parathion-methyl</t>
  </si>
  <si>
    <t>Паратион-метил</t>
  </si>
  <si>
    <t>PCB 28</t>
  </si>
  <si>
    <t>ПХБ 28</t>
  </si>
  <si>
    <t>PCB 52</t>
  </si>
  <si>
    <t>ПХБ 52</t>
  </si>
  <si>
    <t>PCB 101</t>
  </si>
  <si>
    <t>ПХБ 101</t>
  </si>
  <si>
    <t>PCB 138</t>
  </si>
  <si>
    <t>ПХБ 138</t>
  </si>
  <si>
    <t>PCB 153</t>
  </si>
  <si>
    <t>ПХБ 153</t>
  </si>
  <si>
    <t>PCB 180</t>
  </si>
  <si>
    <t>ПХБ 180</t>
  </si>
  <si>
    <t>Permethrin</t>
  </si>
  <si>
    <t>Перметрин</t>
  </si>
  <si>
    <t>Phenthoate</t>
  </si>
  <si>
    <t>Фентоат</t>
  </si>
  <si>
    <t>Phosalone</t>
  </si>
  <si>
    <t>Фозалон</t>
  </si>
  <si>
    <t>Phosmet</t>
  </si>
  <si>
    <t>Фосмет</t>
  </si>
  <si>
    <t>Pirimiphos-ethyl</t>
  </si>
  <si>
    <t>Пиримифос-этил</t>
  </si>
  <si>
    <t>Pirimiphos-methyl</t>
  </si>
  <si>
    <t>Пиримифос-метил</t>
  </si>
  <si>
    <t>Procymidone</t>
  </si>
  <si>
    <t>Процимидон</t>
  </si>
  <si>
    <t>Propetamphos</t>
  </si>
  <si>
    <t>Пропетамфос</t>
  </si>
  <si>
    <t>Prothiofos</t>
  </si>
  <si>
    <t>Протиофос</t>
  </si>
  <si>
    <t>Pyrazophos</t>
  </si>
  <si>
    <t>Пиразофос</t>
  </si>
  <si>
    <t>Tetrachlorvinphos</t>
  </si>
  <si>
    <t>Тетрахлорвинфос</t>
  </si>
  <si>
    <t xml:space="preserve">
Отбор проб для микробиологических исследований</t>
  </si>
  <si>
    <t>Исследование</t>
  </si>
  <si>
    <t>Instructions for sampling</t>
  </si>
  <si>
    <t>Инструкция по пробоотбору</t>
  </si>
  <si>
    <t xml:space="preserve">
Общие требования</t>
  </si>
  <si>
    <r>
      <t>Samples have to be accompanied by the corresponding request sheet</t>
    </r>
    <r>
      <rPr>
        <sz val="11"/>
        <color theme="1"/>
        <rFont val="Calibri"/>
        <family val="2"/>
        <charset val="204"/>
        <scheme val="minor"/>
      </rPr>
      <t xml:space="preserve">. We favour the use of our E-request sheet available in this intranet site (in that case, the identification of the sample and other data are automatically transfered to the LIMS, see the related operating procedures) but accept other written request sheets.
In any case, the informations that will be reported as the identification of samples are those present on the
(E-)request sheet. 
</t>
    </r>
    <r>
      <rPr>
        <b/>
        <sz val="10"/>
        <rFont val="Arial"/>
        <family val="2"/>
      </rPr>
      <t>Important</t>
    </r>
    <r>
      <rPr>
        <sz val="11"/>
        <color theme="1"/>
        <rFont val="Calibri"/>
        <family val="2"/>
        <charset val="204"/>
        <scheme val="minor"/>
      </rPr>
      <t xml:space="preserve"> : Please include in the identification of the sample its real nature like milk powder to allow the right treatment and a correct interpretation of the results. Add this precision in english if other languages than english or french are used
Samples have to be labeled adequately to ensure the link between the (E-)request sheet and the sample : your LIMS number if also indicated in your (E-)request sheet is sufficient.
Sendings have to be sent to the following address (no need to mention a name, except if you gave additional informations by phone to one of us) :
</t>
    </r>
    <r>
      <rPr>
        <b/>
        <sz val="10"/>
        <rFont val="Arial"/>
        <family val="2"/>
      </rPr>
      <t>Nestlé France (Laboratoire NQAC)
Allée du Promenoir
BP.48418
CERGY SAINT-CHRISTOPHE
F-95806 CERGY-PONTOISE Cedex 2</t>
    </r>
    <r>
      <rPr>
        <sz val="11"/>
        <color theme="1"/>
        <rFont val="Calibri"/>
        <family val="2"/>
        <charset val="204"/>
        <scheme val="minor"/>
      </rPr>
      <t xml:space="preserve">
They will be dispatched after their registration to the different parts of the lab.
We don't take the reponsibility of the sampling but only give for specific activities the minimum size of the samples. 
Ensure that your sampling is representative of your batches. In each case, we will prepare the entire samples and 
then dispatch subsamples in the lab.
Samples of raw materials or semi-finished products will be preferably sent in plastic (polyethylene) jars with screw caps (e.g. : Gosselin ref. N.Q.A.C. 502IDF) rather than plastic bags difficult to handle and increasing the risks for cross-contaminations.
Samples of fats and oils should be over packed with a plastic bag tightly closed and identified on both jar and bag.
Samples of finished products should preferably be sent in their final package.
Use a transportation mean well-adapted to the turn around time needed on the sample and ensure that the sample
 is protected against any degradation.</t>
    </r>
  </si>
  <si>
    <t xml:space="preserve">
Общая микробиология</t>
  </si>
  <si>
    <r>
      <t xml:space="preserve">Минимальный размер образца для исследования 25 г </t>
    </r>
    <r>
      <rPr>
        <strike/>
        <sz val="10"/>
        <rFont val="Arial"/>
        <family val="2"/>
        <charset val="204"/>
      </rPr>
      <t xml:space="preserve">
</t>
    </r>
    <r>
      <rPr>
        <sz val="10"/>
        <rFont val="Arial"/>
        <family val="2"/>
        <charset val="204"/>
      </rPr>
      <t>Если необходимо проанализировать несколько проб одной партии образца, то они должны быть упакованы отдельно (например, для анализа пяти проб по 1 г, необходимо 5 отдельных пакетиков с массой соответствующей минимальному размеру).</t>
    </r>
  </si>
  <si>
    <t>Патогенные микроорганизмы (сырье, готовая продукция, линейные образцы)</t>
  </si>
  <si>
    <r>
      <rPr>
        <sz val="10"/>
        <color theme="1"/>
        <rFont val="Arial"/>
        <family val="2"/>
        <charset val="204"/>
      </rPr>
      <t>Масса образца должна соответствовать (быть не менее) нормируемой по нормативной документации. Если необходимо проанализировать несколько проб одной партии образца, то они должны быть упакованы отдельно (например, для анализа пяти проб по 25 г, необходимо 5 отдельных пакетиков с массой минимум 25г каждый).</t>
    </r>
    <r>
      <rPr>
        <sz val="10"/>
        <rFont val="Arial"/>
        <family val="2"/>
        <charset val="204"/>
      </rPr>
      <t xml:space="preserve">
</t>
    </r>
  </si>
  <si>
    <t xml:space="preserve">
Образцы окружения/
Линейные образцы</t>
  </si>
  <si>
    <r>
      <t>Рекомендовано брать для исследования только сухие образцы окружения
При необходимости исследования смывов - помещайте их в транспортную среду и транспортируйте при температуре 4-6</t>
    </r>
    <r>
      <rPr>
        <sz val="10"/>
        <rFont val="Symbol"/>
        <family val="1"/>
        <charset val="2"/>
      </rPr>
      <t>°</t>
    </r>
    <r>
      <rPr>
        <sz val="10"/>
        <rFont val="Arial"/>
        <family val="2"/>
        <charset val="204"/>
      </rPr>
      <t xml:space="preserve">С не дольше 24 часов. Все образцы окружения и линейные оюразцы должны быть сформированы в отдельные пакеты, где к каждому пакету, если их несколько, вложено направление, именно на те образцы, что находятся внутри. Количество образцов в направлении должно умещаться на двух листах без двусторонней печати.
</t>
    </r>
  </si>
  <si>
    <t xml:space="preserve">
Отбор проб для химичсеких исследований</t>
  </si>
  <si>
    <r>
      <t>Samples have to be accompanied by the corresponding request sheet</t>
    </r>
    <r>
      <rPr>
        <sz val="11"/>
        <color theme="1"/>
        <rFont val="Calibri"/>
        <family val="2"/>
        <charset val="204"/>
        <scheme val="minor"/>
      </rPr>
      <t xml:space="preserve">. For clients with SAP-LIMS use E-request "Analytical request SAP clients" available in this intranet site, for clients without SAP - please use "Analytical request non-SAP clients".
Informations that will be reported as the identification of samples are those present on the request sheet. 
</t>
    </r>
    <r>
      <rPr>
        <b/>
        <sz val="10"/>
        <rFont val="Arial"/>
        <family val="2"/>
      </rPr>
      <t>Important</t>
    </r>
    <r>
      <rPr>
        <sz val="11"/>
        <color theme="1"/>
        <rFont val="Calibri"/>
        <family val="2"/>
        <charset val="204"/>
        <scheme val="minor"/>
      </rPr>
      <t xml:space="preserve"> : Please include in the identification of the sample its real nature like milk powder (if it is not obvious from sample name) to allow the right treatment and a correct interpretation of the results. 
Samples have to be labeled adequately to ensure the link between the (E-)request sheet and the sample
The E-request sould be sent to Central.Laboratory@ru.nestle com with a copy to nadezhda.vinogradova@ru.nestle.com. Printed Request should be signed and packed with the samples. 
The samples are to be sent:
</t>
    </r>
    <r>
      <rPr>
        <b/>
        <sz val="10"/>
        <rFont val="Arial"/>
        <family val="2"/>
        <charset val="204"/>
      </rPr>
      <t>Nestle Rossiya LLC
NQAC Zhukovsky
attn. Elena Pozdniakova
Paveletskaya square 2/1
115054 Moscow, Russia</t>
    </r>
    <r>
      <rPr>
        <sz val="11"/>
        <color theme="1"/>
        <rFont val="Calibri"/>
        <family val="2"/>
        <charset val="204"/>
        <scheme val="minor"/>
      </rPr>
      <t xml:space="preserve">
Ensure that your sampling is representative of your batches. 
Make sure the samples are properly packed to avoid spill and cross-contamination.
Samples of fats and oils should be over packed with a plastic bag tightly closed and identified on both jar and bag.
Samples of finished products should preferably be sent in their final package.
Use a transportation mean well-adapted to the turn around time needed on the sample and ensure that the sample  is protected against any degradation.
Samples of syntetic origin (aromas, additives etc.) should be accompanied by Material Safety Data Sheet (MSDS).
Maximum allowed weight of one parcel: 10 kg
</t>
    </r>
  </si>
  <si>
    <t xml:space="preserve">
Пестициды</t>
  </si>
  <si>
    <t>For pesticide analyses the requested amount of sample is 500 g for most of the raw materials or products. 
The sample size can be reduced to 200 g or 200 ml for liquid milks, fats and oils or spices
Ensure that the plastic jars used for sampling are free of organochlorinated derivates; the jars mentionned hereover are recommanded.
In samples of fresh milk or cream please add Potassium dichromate immediately after sampling (e.g. : Merck nr 4858, 2 tabs of 0.033 g / 200 g). If heavy metals / trace elements are also requested, separate samplings are needed.
Water samples are not analysed for pesticides in Cergy; they can be sent to the laboratory of Nestlé Waters in Vittel.</t>
  </si>
  <si>
    <t>For pesticide analyses the requested amount of sample is 500 g for most of the raw materials or products. 
The sample size can be reduced to 200 g or 200 ml for liquid milks, fats and oils or spices
Ensure that the plastic jars used for sampling are free of organochlorinated derivates; the jars Gosselin ref. N.Q.A.C. 502IDF are recommanded.
If heavy metals / trace elements are also requested, separate samplings are needed.
Water samples are not analysed for pesticides in Cergy; they can be sent to the laboratory of Nestlé Waters in Vittel.</t>
  </si>
  <si>
    <r>
      <t xml:space="preserve">Для исследования пестицидов требуется </t>
    </r>
    <r>
      <rPr>
        <sz val="10"/>
        <color indexed="10"/>
        <rFont val="Arial"/>
        <family val="2"/>
        <charset val="204"/>
      </rPr>
      <t>500 г</t>
    </r>
    <r>
      <rPr>
        <sz val="10"/>
        <rFont val="Arial"/>
        <family val="2"/>
        <charset val="204"/>
      </rPr>
      <t xml:space="preserve"> для большинства сырьевых материалов и готовых продуктов. Образец может быть уменьшен до 200 г или 200мл для жидких молочных продуктов, жиров, масел и специй.
Убедитесь, что пластиковые емкости с образцами не являются источником хлорорганических веществ.
рекомендуется использовать пластиковые банки </t>
    </r>
    <r>
      <rPr>
        <sz val="10"/>
        <color indexed="10"/>
        <rFont val="Arial"/>
        <family val="2"/>
        <charset val="204"/>
      </rPr>
      <t>Gosselin ref. N.Q.A.C. 502IDF</t>
    </r>
    <r>
      <rPr>
        <sz val="10"/>
        <rFont val="Arial"/>
        <family val="2"/>
        <charset val="204"/>
      </rPr>
      <t xml:space="preserve"> с завинчивающимися крышками.
Если необходимо исследовать в этих образцах также и тяжелые металлы/минералы, необходимо отобрать отдельные образцы.</t>
    </r>
  </si>
  <si>
    <t xml:space="preserve">
Отбор образцов для определения микотоксинов </t>
  </si>
  <si>
    <r>
      <t>For analyses of mycotoxins,</t>
    </r>
    <r>
      <rPr>
        <b/>
        <sz val="10"/>
        <rFont val="Arial"/>
        <family val="2"/>
      </rPr>
      <t xml:space="preserve"> the minimum amounts of sample (incl. part for other analyses) should be </t>
    </r>
    <r>
      <rPr>
        <sz val="10"/>
        <rFont val="Arial"/>
        <family val="2"/>
      </rPr>
      <t xml:space="preserve">:
</t>
    </r>
    <r>
      <rPr>
        <b/>
        <sz val="10"/>
        <rFont val="Arial"/>
        <family val="2"/>
      </rPr>
      <t>- cereals : 1000 g for grain;  500 g for flours, semolina, bran; 250 g for pasta, bakery products or bread
- olives : 3000 g
- groundnuts, peanuts, pistachio, almonds, hazelnuts, sunflower seeds, rapeseeds, soja beans : 2000 g;   (if in paste : 500 g)
- nuts : 3000 g  (if in paste : 500 g)
- dried vine fruits : 1000 g  
- other dried fruits : 3000 g
- apples, pears : 3000 g;  in juice : 500 g; in compote or puree : 250 g
- spices : 100 g for saffron, 500 g for pepper (and oher spices of the same size), 1000 g for nutmeg, ginger, chillies (and other spices of the same size), 250 g for milled spices
- green or roasted coffee : 1000 g; 
- cocoa beans : 3000 g; cocoa powder, cocoa butter : 250 g
- leguminous beans : 2000 g
- tubers : 5000 g
- oils : 500 ml
- milk products : 1000 ml for liquid milk, 1000 g for milk powders and 250 g for cheese, butter ,yoghourts
- meat products : muscles, kidney or liver : 500 g
- Infant food products : 250 g
- soluble coffee or coffee based product : 250 g
- chocolate or cocoa based products : 250 g
- breakfast cereals : 250 g
- pet foods and feed products : 500 g</t>
    </r>
    <r>
      <rPr>
        <sz val="10"/>
        <rFont val="Arial"/>
        <family val="2"/>
      </rPr>
      <t xml:space="preserve">
Important :</t>
    </r>
    <r>
      <rPr>
        <b/>
        <u/>
        <sz val="10"/>
        <rFont val="Arial"/>
        <family val="2"/>
      </rPr>
      <t xml:space="preserve"> if sample size is lower than the corresponding listed amount,  the results won't be covered by 
accreditation.
</t>
    </r>
    <r>
      <rPr>
        <sz val="10"/>
        <rFont val="Arial"/>
        <family val="2"/>
      </rPr>
      <t xml:space="preserve">
Beside this requirement, the minimum sample amount necessary to perform the method correctly is 100 g per requested 
mycotoxin.
In samples of fresh milk or cream, please add 40 mg/l of oxytetracyclin (Sigma 05750). If heavy metals / trace elements
are also requested, separate samplings are needed. 
</t>
    </r>
    <r>
      <rPr>
        <b/>
        <sz val="10"/>
        <rFont val="Arial"/>
        <family val="2"/>
      </rPr>
      <t/>
    </r>
  </si>
  <si>
    <r>
      <t>For analyses of mycotoxins,</t>
    </r>
    <r>
      <rPr>
        <b/>
        <sz val="10"/>
        <rFont val="Arial"/>
        <family val="2"/>
      </rPr>
      <t xml:space="preserve"> the minimum amounts of sample should be </t>
    </r>
    <r>
      <rPr>
        <sz val="10"/>
        <rFont val="Arial"/>
        <family val="2"/>
      </rPr>
      <t xml:space="preserve">:
</t>
    </r>
    <r>
      <rPr>
        <b/>
        <sz val="10"/>
        <rFont val="Arial"/>
        <family val="2"/>
      </rPr>
      <t>- cereals : 1000 g for grain;  500 g for flours, semolina, bran; 250 g for pasta, bakery products or bread
- olives : 3000 g
- groundnuts, peanuts, pistachio, almonds, hazelnuts, sunflower seeds, rapeseeds, soja beans : 2000 g;   (if in paste : 500 g)
- nuts : 3000 g  (if in paste : 500 g)
- dried vine fruits : 1000 g  
- other dried fruits : 3000 g
- apples, pears : 3000 g;  in juice : 500 g; in compote or puree : 250 g
- spices : 100 g for saffron, 500 g for pepper (and oher spices of the same size), 1000 g for nutmeg, ginger, chillies (and other spices of the same size), 250 g for milled spices
- green or roasted coffee : 1000 g; 
- cocoa beans : 3000 g; cocoa powder, cocoa butter : 250 g
- leguminous beans : 2000 g
- tubers : 5000 g
- oils : 500 ml
- milk products : 1000 ml for liquid milk, 1000 g for milk powders and 250 g for cheese, butter ,yoghourts
- meat products : muscles, kidney or liver : 500 g
- Infant food products : 250 g
- soluble coffee or coffee based product : 250 g
- chocolate or cocoa based products : 250 g
- breakfast cereals : 250 g
- pet foods and feed products : 500 g</t>
    </r>
    <r>
      <rPr>
        <sz val="10"/>
        <rFont val="Arial"/>
        <family val="2"/>
      </rPr>
      <t xml:space="preserve">
Important :</t>
    </r>
    <r>
      <rPr>
        <b/>
        <u/>
        <sz val="10"/>
        <rFont val="Arial"/>
        <family val="2"/>
      </rPr>
      <t xml:space="preserve"> if sample size is lower than the corresponding listed amount,  the results won't be covered by accreditation.
</t>
    </r>
    <r>
      <rPr>
        <sz val="10"/>
        <rFont val="Arial"/>
        <family val="2"/>
      </rPr>
      <t xml:space="preserve">Beside this requirement, the minimum sample amount necessary to perform the method correctly is 100 g per requested mycotoxin.
In samples of fresh milk or cream, please add 40 mg/l of oxytetracyclin (Sigma 05750). If heavy metals / trace elements are also requested, separate samplings are needed. 
</t>
    </r>
    <r>
      <rPr>
        <b/>
        <sz val="10"/>
        <color indexed="60"/>
        <rFont val="Arial"/>
        <family val="2"/>
        <charset val="204"/>
      </rPr>
      <t>PACKAGE REQUIREMENTS</t>
    </r>
    <r>
      <rPr>
        <sz val="10"/>
        <rFont val="Arial"/>
        <family val="2"/>
      </rPr>
      <t xml:space="preserve">: lightproof package, because micotoxins could be degradated on light. 
</t>
    </r>
    <r>
      <rPr>
        <b/>
        <sz val="10"/>
        <rFont val="Arial"/>
        <family val="2"/>
      </rPr>
      <t/>
    </r>
  </si>
  <si>
    <r>
      <rPr>
        <sz val="10"/>
        <rFont val="Arial"/>
        <family val="2"/>
        <charset val="204"/>
      </rPr>
      <t xml:space="preserve">Для получения представительной пробы необходимо проводить отбор проб в соответствии с требованиями ГОСТ 33303-2015, согласно которому должна быть создана объединенная проба из большого числа точечных проб, отобранных из различных мест партии. 
Вес объединеннной пробы, отправляемой на исследования, должен быть не менее 500г.
</t>
    </r>
    <r>
      <rPr>
        <sz val="11"/>
        <color theme="1"/>
        <rFont val="Calibri"/>
        <family val="2"/>
        <charset val="204"/>
        <scheme val="minor"/>
      </rPr>
      <t xml:space="preserve">
</t>
    </r>
    <r>
      <rPr>
        <b/>
        <sz val="10"/>
        <color indexed="60"/>
        <rFont val="Arial"/>
        <family val="2"/>
        <charset val="204"/>
      </rPr>
      <t>УПАКОВКА ОБРАЗЦОВ ДЛЯ ИСПЫТАНИЙ МИКОТОКСИНОВ:</t>
    </r>
    <r>
      <rPr>
        <sz val="11"/>
        <color theme="1"/>
        <rFont val="Calibri"/>
        <family val="2"/>
        <charset val="204"/>
        <scheme val="minor"/>
      </rPr>
      <t xml:space="preserve"> образцы должны быть упакованы в светонепроницаемую упаковку, т.к. микотоксины чувствительны к дневному свету.
</t>
    </r>
  </si>
  <si>
    <t xml:space="preserve">
Тяжелые металлы/ Минералы</t>
  </si>
  <si>
    <t>For heavy metals / trace elements analyses the requested amount is 50 g for all raw materials or finished products.
Special care must be taken during sampling operations to avoid contaminations (dust, dirty tools…) particularly if Aluminium has to be analysed.
If you send grinded samples, the grinder must be properly cleaned and dried between each use. Don't grind the sample with steel pieces if Cr, Mo, Ni have to be analysed : we use a special agate grinder for that purpose.
It is particularly important for heavy metals / trace elements analyses to conditon samples in pôlyethylene jars rather than in plastic bags.
Don't add in fresh samples any perservative or stabilizer likely to bring some metal contaminations like potassium dichromate for example. Prefer to send fresh raw material deep-frozen if necessary</t>
  </si>
  <si>
    <r>
      <t xml:space="preserve">Для исследования на тяжелые металлы/минералы требуется 50 г материала.
Необходимо предпринять дополнительные усилия для предотвращения заражения материала при отборе проб (грязь, пыль…), особенно, если требуется определение алюминия.
Если вы посылаете размолотые образцы, необходимо тщательно очищать и просушивать мельницу перед каждым размолом. Не используйте мельницу со стальными частями для перемалывания образцов для исследования хрома, молибдена и никеля: для этой цели мы пользуемся специальной агатовой мельницей.
</t>
    </r>
    <r>
      <rPr>
        <sz val="10"/>
        <color indexed="10"/>
        <rFont val="Arial"/>
        <family val="2"/>
        <charset val="204"/>
      </rPr>
      <t>Для исследования тяжелых металлов/минералов предпочтительно помещать образцы в полиэтиленовые емкости, а не в пластиковые мешки.</t>
    </r>
  </si>
  <si>
    <t>Радионуклиды</t>
  </si>
  <si>
    <t>For analyses of radioelements Cs, the requested amount is 300 g for each type of sample</t>
  </si>
  <si>
    <t>For analyses of radioтгсдшвуы Csб Sr, the requested amount is 300 g for each type of sample</t>
  </si>
  <si>
    <r>
      <t xml:space="preserve">Для исследования радионуклидов (Цезий, стронций) необходимо </t>
    </r>
    <r>
      <rPr>
        <sz val="10"/>
        <color indexed="10"/>
        <rFont val="Arial"/>
        <family val="2"/>
        <charset val="204"/>
      </rPr>
      <t>300 г</t>
    </r>
    <r>
      <rPr>
        <sz val="10"/>
        <rFont val="Arial"/>
        <family val="2"/>
        <charset val="204"/>
      </rPr>
      <t xml:space="preserve"> материала.</t>
    </r>
  </si>
  <si>
    <t>Антибиотики</t>
  </si>
  <si>
    <t>For analyses of veterinary drug residues, the requested amount of sample is 300 g.
If the analysis of nitrofuranes metabolites is requested (or only semicarbazide), avoid any intermediate storage in glass jars and contact with gaskets that may conatin semicarbazide.</t>
  </si>
  <si>
    <t xml:space="preserve">For analyses of veterinary drug residues, the requested amount of sample is 300 g.
</t>
  </si>
  <si>
    <r>
      <t xml:space="preserve">Для определения содержания вететринарных препаратов требуемый размер образца </t>
    </r>
    <r>
      <rPr>
        <sz val="10"/>
        <color indexed="10"/>
        <rFont val="Arial"/>
        <family val="2"/>
        <charset val="204"/>
      </rPr>
      <t xml:space="preserve">300 г. </t>
    </r>
    <r>
      <rPr>
        <sz val="10"/>
        <rFont val="Arial"/>
        <family val="2"/>
        <charset val="204"/>
      </rPr>
      <t xml:space="preserve">
</t>
    </r>
  </si>
  <si>
    <t xml:space="preserve">
Остальные анализы</t>
  </si>
  <si>
    <t xml:space="preserve">For all kind of other contaminants, a sampling of 300 g will normally be sufficient.
The samples of fresh vegetables for the analysis of nitrates and nitrites must be sent neither peeled nor grinded.
</t>
  </si>
  <si>
    <r>
      <t xml:space="preserve">Для всех остальных анализов на исследование требуется </t>
    </r>
    <r>
      <rPr>
        <sz val="10"/>
        <color indexed="10"/>
        <rFont val="Arial"/>
        <family val="2"/>
        <charset val="204"/>
      </rPr>
      <t>300 г</t>
    </r>
    <r>
      <rPr>
        <sz val="10"/>
        <rFont val="Arial"/>
        <family val="2"/>
        <charset val="204"/>
      </rPr>
      <t xml:space="preserve"> образца.
Свежие овощи для определения нитратов нельзя чистить и перемалывать перед отсылкой образца.</t>
    </r>
  </si>
  <si>
    <t>Пищевая ценность</t>
  </si>
  <si>
    <r>
      <t>Aromas :</t>
    </r>
    <r>
      <rPr>
        <sz val="11"/>
        <color theme="1"/>
        <rFont val="Calibri"/>
        <family val="2"/>
        <charset val="204"/>
        <scheme val="minor"/>
      </rPr>
      <t xml:space="preserve">
To check the conformity of an aroma, the requested amount of sample is 100 g. Please also send the technical sheet given by the supplier.
If the volatile fraction has to be analysed on a finished product, please send a sample of 300 g as a minimum and indicate the informations you would like to get or to check through these analyses (don't hesitate to contact us by phone or E-mail prior to any special request).
</t>
    </r>
    <r>
      <rPr>
        <b/>
        <sz val="10"/>
        <rFont val="Arial"/>
        <family val="2"/>
      </rPr>
      <t xml:space="preserve">Off-flavors (it is preferable to contact us before to send the samples) : </t>
    </r>
    <r>
      <rPr>
        <sz val="11"/>
        <color theme="1"/>
        <rFont val="Calibri"/>
        <family val="2"/>
        <charset val="204"/>
        <scheme val="minor"/>
      </rPr>
      <t xml:space="preserve">
We need a complete description of the off-flavor, informations on the process, recipe and any suspicion that you may have.
We absolutely need a reference sample (if not available, please contact us to discuss the feasability of the analyses)
The amount for each sample should be 300 g minimum and preferably 500 g.
Pack the sample with off-flavor and the reference sample separately, preferably with aluminium foils
Don't use felt-tip to mark the samples and don't use any adhesive tape.</t>
    </r>
  </si>
  <si>
    <t>50 г</t>
  </si>
  <si>
    <t>Нитраты</t>
  </si>
  <si>
    <t>Жирнокислотный состав</t>
  </si>
  <si>
    <t>Сахара</t>
  </si>
  <si>
    <t>Кислотное число, перекисное число</t>
  </si>
  <si>
    <t>Витамины</t>
  </si>
  <si>
    <t>?</t>
  </si>
  <si>
    <t>Вес присылаемого образца</t>
  </si>
  <si>
    <r>
      <t xml:space="preserve">
Вес образца рассчитывается в зависимости от вида испытаний.
</t>
    </r>
    <r>
      <rPr>
        <i/>
        <sz val="10"/>
        <rFont val="Arial"/>
        <family val="2"/>
        <charset val="204"/>
      </rPr>
      <t>Исключение: образцы для определения микотоксинов - 
- см. требования выше.</t>
    </r>
    <r>
      <rPr>
        <sz val="10"/>
        <rFont val="Arial"/>
        <family val="2"/>
      </rPr>
      <t xml:space="preserve">
Навески образцов, необходимые для разных испытаний, приведены в 
таблице справа (цифры даны с допуском на возможные повторы и 
просыпи).  
Финальный вес образца для отправки может быть определен двумя 
способами:
1. Как сумма навесок для разных видов анализа                                                                                                                                                                      
(Например, необходимо провести испытания на 
тяж.металлы,сахара и кофеин. Рассчитываем суммарный вес
по таблице: 20+20+50=90г. Следовательно прислать нужно 
не менее 90г образца).
</t>
    </r>
    <r>
      <rPr>
        <b/>
        <i/>
        <sz val="10"/>
        <rFont val="Arial"/>
        <family val="2"/>
        <charset val="204"/>
      </rPr>
      <t>или</t>
    </r>
    <r>
      <rPr>
        <sz val="10"/>
        <rFont val="Arial"/>
        <family val="2"/>
      </rPr>
      <t xml:space="preserve">                                                                                                                                                                                                                                     
2. Вне зависимости от выбранных испытаний отобрать 500г. 
</t>
    </r>
    <r>
      <rPr>
        <sz val="10"/>
        <color rgb="FFFF0000"/>
        <rFont val="Arial"/>
        <family val="2"/>
        <charset val="204"/>
      </rPr>
      <t xml:space="preserve">
</t>
    </r>
    <r>
      <rPr>
        <sz val="10"/>
        <rFont val="Arial"/>
        <family val="2"/>
      </rPr>
      <t xml:space="preserve">
</t>
    </r>
  </si>
  <si>
    <t>Показатель</t>
  </si>
  <si>
    <t>Вес образца, г</t>
  </si>
  <si>
    <t>Дополнительные требования</t>
  </si>
  <si>
    <t>Пестициды</t>
  </si>
  <si>
    <t>Убедитесь, что пластиковые емкости с образцами не являются источником хлорорганических веществ.</t>
  </si>
  <si>
    <t>Металлы/минералы</t>
  </si>
  <si>
    <t>Свежие овощи для определения нитратов нельзя чистить и перемалывать перед отсылкой образца.</t>
  </si>
  <si>
    <t>Кофеин</t>
  </si>
  <si>
    <t>Пищевая ценность, влага, зольность</t>
  </si>
  <si>
    <t>Жирнокислотный состав в продукте</t>
  </si>
  <si>
    <t>200г, если содержание жира менее 3%</t>
  </si>
  <si>
    <t>Жирнокислотный состав в жире</t>
  </si>
  <si>
    <t>Кислотное и перекисное число в жире</t>
  </si>
  <si>
    <t>Кислотное и перекисное число в продукте</t>
  </si>
  <si>
    <t>Светонепроницаемая и воздухонепроницаемая упаковка.</t>
  </si>
  <si>
    <t xml:space="preserve">Отобрано и прислано должно быть количество, приведенное выше для разных групп продуктов.
Светонепроницаемая упаковка </t>
  </si>
  <si>
    <t>Сульфитредуцирующие клостридии</t>
  </si>
  <si>
    <t>НАПРАВЛЕНИЕ НА ИССЛЕДОВАНИЕ</t>
  </si>
  <si>
    <t>№</t>
  </si>
  <si>
    <t>Laboratory address:</t>
  </si>
  <si>
    <t xml:space="preserve">Направляется в: </t>
  </si>
  <si>
    <t>REQUEST FOR ANALYSES</t>
  </si>
  <si>
    <t>Коды образцов/Sample codes:</t>
  </si>
  <si>
    <t>Nestle Russia LLC</t>
  </si>
  <si>
    <t>ООО "НЕСТЛЕ РОССИЯ"</t>
  </si>
  <si>
    <t>Запрос от/From:</t>
  </si>
  <si>
    <t>5 рабочих дней:</t>
  </si>
  <si>
    <t>для выпуска/release</t>
  </si>
  <si>
    <t>NQAC Zhukovsky</t>
  </si>
  <si>
    <t>Филиал "Центр обеспечения качества Нестле"</t>
  </si>
  <si>
    <t>&lt;5 рабочих дней:</t>
  </si>
  <si>
    <t>сверхсрочные образцы (с надбавкой 50% к базовой стоимости)</t>
  </si>
  <si>
    <t xml:space="preserve">Tel.: +7(495)7212765  </t>
  </si>
  <si>
    <t>в г. Жуковский М.О.</t>
  </si>
  <si>
    <t>Организация/Company:</t>
  </si>
  <si>
    <t>ZPRB</t>
  </si>
  <si>
    <t>10 рабочих дней:</t>
  </si>
  <si>
    <t xml:space="preserve">- для мониторинга/monitoring </t>
  </si>
  <si>
    <t>Michurina street 15, Zhukovsky</t>
  </si>
  <si>
    <t xml:space="preserve">Tel.: (495)7212765  </t>
  </si>
  <si>
    <t xml:space="preserve">- пищевая ценность/nutritional value </t>
  </si>
  <si>
    <t>Moscow region, 140180 Russia</t>
  </si>
  <si>
    <t>г. Жуковский, ул. Мичурина, 15</t>
  </si>
  <si>
    <t>Адрес/Address:</t>
  </si>
  <si>
    <t>- образцы для субконтрактных лабораторий/subcontract samples</t>
  </si>
  <si>
    <t>Россия 140180</t>
  </si>
  <si>
    <t>Копию протокола направить:</t>
  </si>
  <si>
    <t>- промышленная стерильность/industrial sterility</t>
  </si>
  <si>
    <t>Подпись ответственного</t>
  </si>
  <si>
    <t>Copy to:</t>
  </si>
  <si>
    <t>Заполняется заявителем/Filled by Requestor</t>
  </si>
  <si>
    <t>Signature of responsible</t>
  </si>
  <si>
    <t>Дата направления/Date</t>
  </si>
  <si>
    <t>Заполняется NQAC/Filled by NQAC</t>
  </si>
  <si>
    <t>Заполняется заявителем при необходимости/
Filled by Requestor if needed</t>
  </si>
  <si>
    <t>№ физического образца
Physical sample #</t>
  </si>
  <si>
    <t>№ по журналу log No</t>
  </si>
  <si>
    <t xml:space="preserve">№№ </t>
  </si>
  <si>
    <t>Код образца Sample code</t>
  </si>
  <si>
    <t>Название образца
Sample name</t>
  </si>
  <si>
    <t xml:space="preserve">Производитель
Manufacturer </t>
  </si>
  <si>
    <t>Дата взятия образца sampling date</t>
  </si>
  <si>
    <t>№№ партии lot No</t>
  </si>
  <si>
    <t>Годен до
Expiry date</t>
  </si>
  <si>
    <t>Комментарии
Comments</t>
  </si>
  <si>
    <r>
      <t xml:space="preserve">норма показателя
</t>
    </r>
    <r>
      <rPr>
        <sz val="12"/>
        <rFont val="Arial"/>
        <family val="2"/>
      </rPr>
      <t>[max;min]</t>
    </r>
  </si>
  <si>
    <t>Запрашиваемый анализ
Characteristic</t>
  </si>
  <si>
    <t>Цена, РУБ, без НДС
Net Price, RUB</t>
  </si>
  <si>
    <t>Итого:</t>
  </si>
  <si>
    <t xml:space="preserve">Отбор образцов произведен по ГОСТ </t>
  </si>
  <si>
    <t>сотрудником/by</t>
  </si>
  <si>
    <t>Sampled according to:</t>
  </si>
  <si>
    <t>Дата регистрации</t>
  </si>
  <si>
    <t>Подпись</t>
  </si>
  <si>
    <t>Registered</t>
  </si>
  <si>
    <t>Signature</t>
  </si>
  <si>
    <t>Микробиологические показатели:</t>
  </si>
  <si>
    <t>Определение серотипа сальмонеллы
(серотипирование) - в субконтрактной лаборатории</t>
  </si>
  <si>
    <t>Cl. perfringens, подсчёт</t>
  </si>
  <si>
    <t>Протей - в субконтрактной лаборатории</t>
  </si>
  <si>
    <t>Молочнокислые бактерии - в субконтрактной лаборатории</t>
  </si>
  <si>
    <t>Токсичные элементы:</t>
  </si>
  <si>
    <t>Мышьяк (ААС)</t>
  </si>
  <si>
    <t>Ртуть (ААС)</t>
  </si>
  <si>
    <t>Кадмий (ААС)</t>
  </si>
  <si>
    <t>Свинец (ААС)</t>
  </si>
  <si>
    <r>
      <t>Железо (</t>
    </r>
    <r>
      <rPr>
        <sz val="11"/>
        <rFont val="Calibri"/>
        <family val="2"/>
        <charset val="204"/>
      </rPr>
      <t>концентрации &lt; 2,9 мг/кг</t>
    </r>
    <r>
      <rPr>
        <sz val="11"/>
        <color theme="1"/>
        <rFont val="Calibri"/>
        <family val="2"/>
        <charset val="204"/>
        <scheme val="minor"/>
      </rPr>
      <t>)</t>
    </r>
  </si>
  <si>
    <t>Селен (не аккредитованный показатель)</t>
  </si>
  <si>
    <t>Молибден (не аккредитованный показатель)</t>
  </si>
  <si>
    <t>Олово (не аккредитованный показатель)</t>
  </si>
  <si>
    <t>Хром (не аккредитованный показатель)</t>
  </si>
  <si>
    <t>Микотоксины:</t>
  </si>
  <si>
    <t xml:space="preserve">Афлатоксин В1 </t>
  </si>
  <si>
    <t>Афлатоксины B+G</t>
  </si>
  <si>
    <t>Деоксиниваленол</t>
  </si>
  <si>
    <t>Патулин - в субконтрактной лаборатории</t>
  </si>
  <si>
    <t>Другие показатели безопасности:</t>
  </si>
  <si>
    <t>Нитраты в других матрицах - в субконтрактной лаборатории</t>
  </si>
  <si>
    <t>Антибиотики в других матрицах (в субконтрактной лаборатории):</t>
  </si>
  <si>
    <t xml:space="preserve">  левомицетин (не в молоке) - в субконтрактной лаборатории</t>
  </si>
  <si>
    <t xml:space="preserve">  тетрациклин (не в молоке) - в субконтрактной лаборатории</t>
  </si>
  <si>
    <t xml:space="preserve">  пенициллин (не в молоке) - в субконтрактной лаборатории</t>
  </si>
  <si>
    <t xml:space="preserve">  стрептомицин (не в молоке) - в субконтрактной лаборатории</t>
  </si>
  <si>
    <t xml:space="preserve">  бацитрацин (не в молоке) - в субконтрактной лаборатории</t>
  </si>
  <si>
    <t>2,4-Д  - в субконтрактной лаборатории</t>
  </si>
  <si>
    <t>Бензапирен - в субконтрактной лаборатории</t>
  </si>
  <si>
    <t>ГМО - в субконтрактной лаборатории</t>
  </si>
  <si>
    <t>Макро и микронутриенты:</t>
  </si>
  <si>
    <t>Медь (концентрации &gt; 2,0 мг/кг)</t>
  </si>
  <si>
    <t>Железо (концентрации &gt; 2,9 мг/кг)</t>
  </si>
  <si>
    <t>Йод - в субконтрактной лаборатории</t>
  </si>
  <si>
    <t>Витамин В1 (не аккредитованный показатель)</t>
  </si>
  <si>
    <t>Витамин В2 (не аккредитованный показатель)</t>
  </si>
  <si>
    <t>Витамин В6 (не аккредитованный показатель)</t>
  </si>
  <si>
    <t>Витамин РР (не аккредитованный показатель)</t>
  </si>
  <si>
    <t>Сухой остаток какао***</t>
  </si>
  <si>
    <t>Сухой обезжиренный остаток какао</t>
  </si>
  <si>
    <t>Физико-химические показатели:</t>
  </si>
  <si>
    <t>Органолептическая оценка</t>
  </si>
  <si>
    <t>Аллергены:</t>
  </si>
  <si>
    <t xml:space="preserve">Сроки выполнения микробиологических анализов </t>
  </si>
  <si>
    <t>Готовность результата, (рабочие дни)</t>
  </si>
  <si>
    <t xml:space="preserve"> Дополнительное время на подтверждение положительных результатов,
 (рабочие дни)</t>
  </si>
  <si>
    <t>Патогенные, в т.ч. сальмонеллы 31659-2012 (ISO 6579:2002) 
(QL)</t>
  </si>
  <si>
    <t>Патогенные, в т.ч. сальмонеллы МУК 4.2.3262-15  (QL)</t>
  </si>
  <si>
    <t>Листерия  ГОСТ 32031-2012, ISO-11290-1:2017
 (QL)</t>
  </si>
  <si>
    <t>Листерия  МУК 4.2.3262-15
 (QL)</t>
  </si>
  <si>
    <t>Энтеробактерии, 
МУК 4.2.2884-11
 (QN)</t>
  </si>
  <si>
    <t>Энтеробактерии, ГОСТ 32064-2013
 (QL)</t>
  </si>
  <si>
    <t>Энтеробактерии, ГОСТ 32064-2013
(QN)</t>
  </si>
  <si>
    <t>КМАФАнМ
ГОСТ 10444.15-94,
МУК 4.2.2884-11 , (QN)</t>
  </si>
  <si>
    <t>N/A</t>
  </si>
  <si>
    <t>БГКП (Coliforms),  МУК 4.2.2884-11  Petrifilm EC
(QN)</t>
  </si>
  <si>
    <t>БГКП (Coliforms)         ГОСТ 31747-2012,      ГОСТ 31878-2012,     ГОСТ 32901-2014, 
(QL)</t>
  </si>
  <si>
    <r>
      <rPr>
        <sz val="11"/>
        <color theme="0"/>
        <rFont val="Calibri"/>
        <family val="2"/>
        <charset val="204"/>
        <scheme val="minor"/>
      </rPr>
      <t>`</t>
    </r>
    <r>
      <rPr>
        <sz val="11"/>
        <color theme="1"/>
        <rFont val="Calibri"/>
        <family val="2"/>
        <charset val="204"/>
        <scheme val="minor"/>
      </rPr>
      <t xml:space="preserve">3 - 4 </t>
    </r>
  </si>
  <si>
    <t xml:space="preserve">E. Coli , МУК 4.2.2884-11 Petrifilm EC
(QN) </t>
  </si>
  <si>
    <t>E. Coli ,ГОСТ 31708-2012 (ISO 7251:2005) 
(QL)</t>
  </si>
  <si>
    <t>Дрожжи и Плесени, ГОСТ 10444.12-2013, ГОСТ 33566-2015
(QN)</t>
  </si>
  <si>
    <r>
      <rPr>
        <sz val="11"/>
        <color theme="0"/>
        <rFont val="Calibri"/>
        <family val="2"/>
        <charset val="204"/>
        <scheme val="minor"/>
      </rPr>
      <t>`</t>
    </r>
    <r>
      <rPr>
        <sz val="11"/>
        <color theme="1"/>
        <rFont val="Calibri"/>
        <family val="2"/>
        <charset val="204"/>
        <scheme val="minor"/>
      </rPr>
      <t>5 - 7</t>
    </r>
  </si>
  <si>
    <t>Bacillus Cereus, , ГОСТ ISO 21871-2013 
 (QL)</t>
  </si>
  <si>
    <t>Bacillus Cereus, ГОСТ 10444.8-2013 (ISO 7932:2004) (QN)</t>
  </si>
  <si>
    <t>Бифидо бактерии,
МУК 4.2.577-96 
(QN)</t>
  </si>
  <si>
    <t>Cульфитредуцирующие бактерии, ГОСТ 29185-2014  (QN)</t>
  </si>
  <si>
    <t>Clostridium perfringens ГОСТ 31744-2012 (ISO 7937:2004)  (QN)</t>
  </si>
  <si>
    <t>Cronobacter  (в т.ч. E.sakazakii) ГОСТ ISO/TS 22964-2013, МУК 4.2.2428-08 (QL)</t>
  </si>
  <si>
    <t xml:space="preserve">Золотистый стафилококк, Коагулазоположительный стафилококк, ГОСТ 31746-2012
 (QN) </t>
  </si>
  <si>
    <t>Золотистый стафилококк, Коагулазоположительный стафилококк, ГОСТ 31746-2012, ГОСТ 30347-2016 (QL)</t>
  </si>
  <si>
    <t>Общее микробное число (вода), МУК 4.2.1018-01 
 (QN)</t>
  </si>
  <si>
    <r>
      <rPr>
        <sz val="11"/>
        <color theme="0"/>
        <rFont val="Calibri"/>
        <family val="2"/>
        <charset val="204"/>
        <scheme val="minor"/>
      </rPr>
      <t>`</t>
    </r>
    <r>
      <rPr>
        <sz val="11"/>
        <color theme="1"/>
        <rFont val="Calibri"/>
        <family val="2"/>
        <charset val="204"/>
        <scheme val="minor"/>
      </rPr>
      <t xml:space="preserve">2 - 3 </t>
    </r>
  </si>
  <si>
    <t>Legionella Pneumophilla, МУК 4.2.2217-07</t>
  </si>
  <si>
    <t xml:space="preserve">Примечание: </t>
  </si>
  <si>
    <t>Сроки готовности результата представлены без учета выходных дней (когда выполнение анализов приостанавливается)</t>
  </si>
  <si>
    <t xml:space="preserve">Для показателей по общей микробиологии конечная дата выдачи всех результатов определяется самым длительным анализом </t>
  </si>
  <si>
    <t>Ускоренными методами - МУК 4.2.3262-15 анализируются образцы готовой продукции и сырья.</t>
  </si>
  <si>
    <t xml:space="preserve">Исключения: в дни официальных праздников сроки выдачи результатов зависят от графика работы лаборатории в эти дни. </t>
  </si>
  <si>
    <t>NQAC не менее, чем за 2 недели сообщает клиентам о графике работы и выдачи результатов</t>
  </si>
  <si>
    <t>(QL)- качественный метод</t>
  </si>
  <si>
    <t>(QL)- количественный метод</t>
  </si>
  <si>
    <t>Претензия / Complaint №_____</t>
  </si>
  <si>
    <t>Блок 1. Заполняется Заказчиком</t>
  </si>
  <si>
    <t>Дата отправки / Date of claim</t>
  </si>
  <si>
    <t>Организация / Entity</t>
  </si>
  <si>
    <t>Контактное лицо / Contact person</t>
  </si>
  <si>
    <t>Адрес электронной почты контактного лица/Contact person e-mail</t>
  </si>
  <si>
    <t>Описание претензии / Сontent of claim</t>
  </si>
  <si>
    <t>Физические номера образцов / Samples physical numbers</t>
  </si>
  <si>
    <t>Блок 2. Заполняется NQAC</t>
  </si>
  <si>
    <t>Дата регистрации в NQAC / Date of acceptance in NQAC</t>
  </si>
  <si>
    <t>Причина:</t>
  </si>
  <si>
    <t>Корректирующие действия:</t>
  </si>
  <si>
    <t>Дата ответа / Date of answer:</t>
  </si>
  <si>
    <t>Ответ NQAC / NQAC answer:</t>
  </si>
  <si>
    <t>Дата закрытия / Date of closure</t>
  </si>
  <si>
    <t>ГОСТ 31659
ISO-6579:2002</t>
  </si>
  <si>
    <t>ГОСТ 10444.15-94
МУК 4.2.2884-11
МР 24ФЦ/6290
ГОСТ Р 54607.9
LI 00.767
ISO 4833-1:2013</t>
  </si>
  <si>
    <t>ГОСТ ISO 21871
ISO-21871:2006</t>
  </si>
  <si>
    <t>ГОСТ 10444.8
ISO-7932:2004</t>
  </si>
  <si>
    <t>ГОСТ 32012
LI-00.718-2
ISO-15213:2003</t>
  </si>
  <si>
    <t>ГОСТ 32064
ISO-21528-1</t>
  </si>
  <si>
    <t>ГОСТ 32064
МУК 4.2.2884-11
ISO-21528-2:2017
LI-00.758</t>
  </si>
  <si>
    <t>ГОСТ 31747
ГОСТ 31878
ISO- 4831:2006</t>
  </si>
  <si>
    <t>ГОСТ 31747
МУК 4.2.2884-11
ISO 4832:2006
LI-00.738-3</t>
  </si>
  <si>
    <t>ГОСТ ISO 29981
LI-00.794-2
ISO 29981:2010</t>
  </si>
  <si>
    <t>ГОСТ 31746
ГОСТ 30347
ГОСТ Р 54607.9
ISO-6888-3:2003</t>
  </si>
  <si>
    <t>ГОСТ 31746
МУК 4.2.577-96
ISO-6888-1:1999
ISO-6888-2:1999
LI 00.763</t>
  </si>
  <si>
    <t>ГОСТ 32031 (ISO 11290-1:1996)
ISO 11290-1:2017</t>
  </si>
  <si>
    <t>ГОСТ ISO-21527-2
ГОСТ 10444.12</t>
  </si>
  <si>
    <t>ГОСТ ISO/ТС 22964
МУК 4.2.2428-08 
МУК 4.2.3144-13
ISO 22964:2017</t>
  </si>
  <si>
    <t>ГОСТ 28560
ГОСТ 7702.2.7
ГОСТ 32149</t>
  </si>
  <si>
    <t>ГОСТ ISO 11133</t>
  </si>
  <si>
    <t>ГОСТ 34141
СТБ EN 15763</t>
  </si>
  <si>
    <t>ГОСТ 34140
LI-00.185
ГОСТ EN 15850</t>
  </si>
  <si>
    <t>LI-00.185
LI-00.114-3 (ISO 14501:2007)
ГОСТ ISO 14501</t>
  </si>
  <si>
    <t>ГОСТ 34140
LI-00.185
ГОСТ 31748
ГОСТ EN 15851
ГОСТ 32251</t>
  </si>
  <si>
    <t>ГОСТ 34140
LI-00.185
МУК 4.1.2.2204-2007
LI 00.121-1 (EN 15829:2010)</t>
  </si>
  <si>
    <t>ГОСТ 34140
LI-00.185
LI 03.401</t>
  </si>
  <si>
    <t>ГОСТ 34140
LI-00.185
ГОСТ EN 14352</t>
  </si>
  <si>
    <t>ГОСТ 32257
ГОСТ 8558.2
ГОСТ Р 51460
МУК 5161
МУК 4.4.1.010
МУ 5048 п. 3
МУ 5308
МУ 5310</t>
  </si>
  <si>
    <t>ГОСТ 34515
LI-00.178-7</t>
  </si>
  <si>
    <t>ГОСТ  32219</t>
  </si>
  <si>
    <t>ГОСТ 31903
МУ 3049-84</t>
  </si>
  <si>
    <t>МУК 2.6.1.1194-03
ГОСТ 32161
ГОСТ 32163</t>
  </si>
  <si>
    <t>ГОСТ Р 51650
СТ РК 1502</t>
  </si>
  <si>
    <t>LI-00.544-3
ГОСТ Р 54760</t>
  </si>
  <si>
    <t>ГОСТ ISO 20481</t>
  </si>
  <si>
    <t>ГОСТ EN 14122, LI-00.689</t>
  </si>
  <si>
    <t>ГОСТ EN 14152, LI-00.688</t>
  </si>
  <si>
    <t>ГОСТ EN 14663, 
ГОСТ EN 14164, LI-00.690</t>
  </si>
  <si>
    <t>ГОСТ EN 15652, LI-00.698</t>
  </si>
  <si>
    <t>СТБ EN 12823-1,
LI-00.681</t>
  </si>
  <si>
    <t>ГОСТ Р 57513</t>
  </si>
  <si>
    <t>ГОСТ 31682</t>
  </si>
  <si>
    <t>ГОСТ 31723</t>
  </si>
  <si>
    <t>ГОСТ 31681</t>
  </si>
  <si>
    <t>ГОСТ Р 50457
ГОСТ 31933
ГОСТ 32189
ISO 660:2020</t>
  </si>
  <si>
    <t>ГОСТ 13496.18</t>
  </si>
  <si>
    <t>ГОСТ Р 51487
ГОСТ 26593
ГОСТ 32189</t>
  </si>
  <si>
    <t>Перекисное число в кормах</t>
  </si>
  <si>
    <t>ГОСТ 31485</t>
  </si>
  <si>
    <t>AOAC-990.28
ГОСТ 25555.5</t>
  </si>
  <si>
    <r>
      <t xml:space="preserve">Предел определения, мг/кг
</t>
    </r>
    <r>
      <rPr>
        <i/>
        <sz val="10"/>
        <rFont val="Arial"/>
        <family val="2"/>
        <charset val="204"/>
      </rPr>
      <t>(анализ с пределами менее 0,005 мг/кг по запросу)</t>
    </r>
  </si>
  <si>
    <t>ГОСТ 32689.1-3</t>
  </si>
  <si>
    <t>LI 00.140</t>
  </si>
  <si>
    <t>ГОСТ ISO 3890-1-2</t>
  </si>
  <si>
    <t>ГОСТ 10444.11</t>
  </si>
  <si>
    <t>Стоимость одинакова вне зависимости от количества запрошенных микотоксинов.</t>
  </si>
  <si>
    <t>Фумонизины В1, В2, B3</t>
  </si>
  <si>
    <t>Нитраты в плодоовощной продукции и кормах</t>
  </si>
  <si>
    <t>ГОСТ 34570
ГОСТ 13496.19</t>
  </si>
  <si>
    <t>Нитриты</t>
  </si>
  <si>
    <t>ГОСТ 32689
ГОСТ EN 1528
LI-00.140-1
ГОСТ 23452
ГОСТ ISO 3890-1
ГОСТ ISO 3890-2</t>
  </si>
  <si>
    <t>Ртутьорганические пестициды</t>
  </si>
  <si>
    <t>СТ РК 2040-2010</t>
  </si>
  <si>
    <t>Акриламид</t>
  </si>
  <si>
    <t>LI 00.156-04</t>
  </si>
  <si>
    <t>AOAC-2011.14
ГОСТ Р ИСО
27085</t>
  </si>
  <si>
    <t>ГОСТ 31505 п.7
МУ 31-07/04</t>
  </si>
  <si>
    <t>Руководство по методам анализа качества и безопасности пищевых продуктов/под ред. И.М. Скурихина, В.А. Тутельяна.- М.:Брандес-Медицина, 
1998 г.
Р 4.1.1672-03
ГОСТ 30627.2</t>
  </si>
  <si>
    <t>Витамин В5</t>
  </si>
  <si>
    <t>ГОСТ Р 55482
СОП.М.ХР.035.1
СОП.М.ХР.035.2</t>
  </si>
  <si>
    <t>Витамин В9</t>
  </si>
  <si>
    <t>СОП.М.ХР.035.1
СОП.М.ХР.035.2</t>
  </si>
  <si>
    <t>Витамин В12</t>
  </si>
  <si>
    <t>ГОСТ Р 55482
ГОСТ ISO 20634
СОП.М.ХР.035.1
СОП.М.ХР.035.2</t>
  </si>
  <si>
    <t>LI-00.681
ГОСТ EN 12822
ГОСТ Р 54634</t>
  </si>
  <si>
    <t>ГОСТ EN 12821,
ГОСТ Р 54637
LI-00.680</t>
  </si>
  <si>
    <t>Аминокислоты</t>
  </si>
  <si>
    <t>ГОСТ 32195</t>
  </si>
  <si>
    <t xml:space="preserve">Полиароматические углеводороды (15 ПАУ) </t>
  </si>
  <si>
    <t>Триптофан</t>
  </si>
  <si>
    <t>ГОСТ 32201</t>
  </si>
  <si>
    <t>ГОСТ 31722
ГОСТ Р 52100
ГОСТ Р 52253
ГОСТ 32261
ГОСТ 34178</t>
  </si>
  <si>
    <t>* Центр обеспечения качества Нестле оставляет за собой право досрочной отмены скидок, о чем будет сообщено заблаговременно</t>
  </si>
  <si>
    <r>
      <rPr>
        <b/>
        <sz val="10"/>
        <rFont val="Arial"/>
        <family val="2"/>
        <charset val="204"/>
      </rPr>
      <t xml:space="preserve">1. Образцы сопровождаются соответствующим запросом на исследование. </t>
    </r>
    <r>
      <rPr>
        <sz val="10"/>
        <rFont val="Arial"/>
        <family val="2"/>
        <charset val="204"/>
      </rPr>
      <t>Для клиентов имеющих SAP LIMS - использовать Заявку "Analytical request SAP clients". Для остальных клиентов использовать заявку "Analytical request non-SAP clients"
В протоколе информация об образце будет представлена так, как  она была внесена в Заявку. 
ВНИМАНИЕ: Пожалуйста, указывайте в название образца его "природу" - например, "молоко сухое" - если из названия эта информация не очевидна. Это необходимо для проведения правильной пробоподготовки и интерпретации результатов исследований.
Образцы, отправляемые в субконтрактные лаборатории, должны сопровождатьcя актом отбора образцов.
Маркировка образца должна соовтетствовать Заявке. Образцы, оформленные через SAP, должны иметь стандартную этикетку с читаемым штрих-кодом (штрих код должен быть полностью и четко пропечатан на этикетке, не должно быть затертых полос и заломов).
Заявку необходимо направить на электронный адрес: Central.Laboratory@ru.nestle.com с копией</t>
    </r>
    <r>
      <rPr>
        <sz val="10"/>
        <color indexed="10"/>
        <rFont val="Arial"/>
        <family val="2"/>
        <charset val="204"/>
      </rPr>
      <t xml:space="preserve"> </t>
    </r>
    <r>
      <rPr>
        <sz val="10"/>
        <rFont val="Arial"/>
        <family val="2"/>
        <charset val="204"/>
      </rPr>
      <t xml:space="preserve">larisa.zharikova@ru.nestle.com. Распечатку Заявки необходимо подписать и упаковать с образцами.
</t>
    </r>
    <r>
      <rPr>
        <b/>
        <sz val="10"/>
        <rFont val="Arial"/>
        <family val="2"/>
        <charset val="204"/>
      </rPr>
      <t>2. Посылку с образцами отправлять по следующему адресу:</t>
    </r>
    <r>
      <rPr>
        <sz val="10"/>
        <rFont val="Arial"/>
        <family val="2"/>
        <charset val="204"/>
      </rPr>
      <t xml:space="preserve">
</t>
    </r>
    <r>
      <rPr>
        <b/>
        <sz val="10"/>
        <rFont val="Arial"/>
        <family val="2"/>
        <charset val="204"/>
      </rPr>
      <t xml:space="preserve">
ООО "Нестле Россия"
Центр обеспечения качества Нестле
140180 Россия, г. Жуковский МО
ул. Мичурина 15</t>
    </r>
    <r>
      <rPr>
        <sz val="10"/>
        <rFont val="Arial"/>
        <family val="2"/>
        <charset val="204"/>
      </rPr>
      <t xml:space="preserve">
Максимально допустимый вес одной посылки: не более 10 кг.
</t>
    </r>
    <r>
      <rPr>
        <b/>
        <sz val="10"/>
        <rFont val="Arial"/>
        <family val="2"/>
        <charset val="204"/>
      </rPr>
      <t>3. Отбор образцов</t>
    </r>
    <r>
      <rPr>
        <sz val="10"/>
        <rFont val="Arial"/>
        <family val="2"/>
        <charset val="204"/>
      </rPr>
      <t xml:space="preserve"> должен проводиться с соблюдением правил асептики и антисептики и обеспечивать репрезентативную выборку партии исследуемого материала. В заявке должно быть указано, по какому нормативному документу были отобраны образцы с подписью ответственного за отбор сотрудника.
</t>
    </r>
    <r>
      <rPr>
        <b/>
        <sz val="10"/>
        <rFont val="Arial"/>
        <family val="2"/>
        <charset val="204"/>
      </rPr>
      <t>4. Упаковка образцов</t>
    </r>
    <r>
      <rPr>
        <sz val="10"/>
        <rFont val="Arial"/>
        <family val="2"/>
        <charset val="204"/>
      </rPr>
      <t xml:space="preserve"> должна защищать их от заражения, пролива и просыпи. Образцы должны быть упакованы в чистую, условно стерильную, ненарушенную упаковку. Все образцы, кроме упакованных в оригинальную заводскую упаковку, должны иметь двойную упаковку.
Жидкие образцы должны быть упакованы в плотно завинчивающиеся пластиковые контейнеры и дополнительно помещены в плотные полиэтиленовые пакеты, закрытые на резинку.
Готовая продукция должна быть в оригинальной потребительской упаковке.
Образцы синтетического происхождения (ароматизаторы, пищевые добавки и др.) должны сопровождаться паспортом безопасности (MSDS).
Количество упаковок образцов должно соответствовать количеству отделов, куда будут отправлены образцы (отдельно для патогенов, общей микробиологии и для направления во внешнюю лабораторию). 
</t>
    </r>
    <r>
      <rPr>
        <b/>
        <sz val="10"/>
        <rFont val="Arial"/>
        <family val="2"/>
        <charset val="204"/>
      </rPr>
      <t>5. Образцам, направляемым во внешнюю лабораторию</t>
    </r>
    <r>
      <rPr>
        <sz val="10"/>
        <rFont val="Arial"/>
        <family val="2"/>
        <charset val="204"/>
      </rPr>
      <t xml:space="preserve">, должен быть присвоен отдельный номер физического образца (тип инспекции ZPRB). Они должны сопровождаться актом отбора.
</t>
    </r>
  </si>
  <si>
    <r>
      <rPr>
        <b/>
        <sz val="10"/>
        <rFont val="Arial"/>
        <family val="2"/>
        <charset val="204"/>
      </rPr>
      <t xml:space="preserve">1. Образцы сопровождаются соответствующим запросом на исследование. </t>
    </r>
    <r>
      <rPr>
        <sz val="10"/>
        <rFont val="Arial"/>
        <family val="2"/>
        <charset val="204"/>
      </rPr>
      <t>Для клиентов имеющих SAP LIMS - использовать Заявку "Analytical request SAP clients". Для остальных клиентов использовать заявку "Analytical request non-SAP clients"
В протоколе информация об образце будет представлена так, как  она была внесена в Заявку.
ВНИМАНИЕ: Пожалуйста, указывайте в название образца его "природу" - например, "молоко сухое" - если из названия эта информация не очевидна. Это необходимо для проведения правильной пробоподготовки и интерпретации результатов исследований.
Образцы, отправляемые в субконтрактные лаборатории, должны сопровождаться актом отбора образцов.
Маркировка образца должна соовтетствовать Заявке. Маркировка образца должна соовтетствовать Заявке. Образцы, оформленные через SAP, должны иметь стандартную этикетку с читаемым штрих-кодом (штрих код должен быть полностью и четко пропечатан на этикетке, не должно быть затертых полос и заломов).
Заявку необходимо направить на электронный адрес: Central.Laboratory@ru.nestle.com с копией</t>
    </r>
    <r>
      <rPr>
        <sz val="10"/>
        <color indexed="10"/>
        <rFont val="Arial"/>
        <family val="2"/>
        <charset val="204"/>
      </rPr>
      <t xml:space="preserve"> </t>
    </r>
    <r>
      <rPr>
        <sz val="10"/>
        <rFont val="Arial"/>
        <family val="2"/>
        <charset val="204"/>
      </rPr>
      <t xml:space="preserve">larisa.zharikova@ru.nestle.com. Распечатку Заявки необходимо подписать и упаковать с образцами.
</t>
    </r>
    <r>
      <rPr>
        <b/>
        <sz val="10"/>
        <rFont val="Arial"/>
        <family val="2"/>
        <charset val="204"/>
      </rPr>
      <t>2. Посылку с образцами отправлять по следующему адресу:</t>
    </r>
    <r>
      <rPr>
        <sz val="10"/>
        <rFont val="Arial"/>
        <family val="2"/>
        <charset val="204"/>
      </rPr>
      <t xml:space="preserve">
</t>
    </r>
    <r>
      <rPr>
        <b/>
        <sz val="10"/>
        <rFont val="Arial"/>
        <family val="2"/>
        <charset val="204"/>
      </rPr>
      <t xml:space="preserve">
ООО "Нестле Россия"
Центр обеспечения качества Нестле
140180 Россия, г. Жуковский МО
ул. Мичурина 15</t>
    </r>
    <r>
      <rPr>
        <sz val="10"/>
        <rFont val="Arial"/>
        <family val="2"/>
        <charset val="204"/>
      </rPr>
      <t xml:space="preserve">
Максимально допустимый вес одной посылки: не более 10 кг.
</t>
    </r>
    <r>
      <rPr>
        <b/>
        <sz val="10"/>
        <rFont val="Arial"/>
        <family val="2"/>
        <charset val="204"/>
      </rPr>
      <t>3. Отбор образцов</t>
    </r>
    <r>
      <rPr>
        <sz val="10"/>
        <rFont val="Arial"/>
        <family val="2"/>
        <charset val="204"/>
      </rPr>
      <t xml:space="preserve"> должен проводиться в соответствии с действующими нормативными документами и обеспечивать репрезентативную выборку партии исследуемого материала. В заявке должно быть указано, по какому нормативному документу были отобраны образцы с подписью ответственного за отбор сотрудника.
</t>
    </r>
    <r>
      <rPr>
        <b/>
        <sz val="10"/>
        <rFont val="Arial"/>
        <family val="2"/>
        <charset val="204"/>
      </rPr>
      <t>4. Упаковка образцов</t>
    </r>
    <r>
      <rPr>
        <sz val="10"/>
        <rFont val="Arial"/>
        <family val="2"/>
        <charset val="204"/>
      </rPr>
      <t xml:space="preserve"> должна защищать их от заражения, пролива и просыпи. 
Жидкие образцы должны быть упакованы в плотно завинчивающиеся пластиковые контейнеры и дополнительно помещены в плотные полиэтиленовые пакеты, закрытые на резинку.
Готовая продукция должна быть в ненарушенной оригинальной потребительской упаковке.
Образцы синтетического происхождения (ароматизаторы, пищевые добавки и др.) должны сопровождаться паспортом безопасности (MSDS). Эти образцы не должны вступать в реакцию с упаковкой. Наилучшим контейнером для упаковки таких образцов являются пластиковые центрифужные пробирки типа Фалькон на 50 мл. 
</t>
    </r>
    <r>
      <rPr>
        <b/>
        <sz val="10"/>
        <rFont val="Arial"/>
        <family val="2"/>
        <charset val="204"/>
      </rPr>
      <t>5. Образцы, направляемые во внешнюю лабораторию</t>
    </r>
    <r>
      <rPr>
        <sz val="10"/>
        <rFont val="Arial"/>
        <family val="2"/>
        <charset val="204"/>
      </rPr>
      <t xml:space="preserve">, должны быть упакованы отдельно и им должен быть присвоен отдельный номер физического образца (тип инспекции ZPRB). Они должны сопровождаться актом отбора.
</t>
    </r>
  </si>
  <si>
    <t>ZPRE</t>
  </si>
  <si>
    <t>ZPRF</t>
  </si>
  <si>
    <r>
      <rPr>
        <b/>
        <u/>
        <sz val="11"/>
        <color theme="1"/>
        <rFont val="Arial"/>
        <family val="2"/>
      </rPr>
      <t xml:space="preserve">Адрес для отправки: </t>
    </r>
    <r>
      <rPr>
        <sz val="11"/>
        <color theme="1"/>
        <rFont val="Arial"/>
        <family val="2"/>
      </rPr>
      <t xml:space="preserve">140180, Московская обл., г. Жуковский, ул. Мичурина, д. 15
(на картах Yandex и Google: Московская обл. г. Жуковский ул. Мичурина д. 17 стр. 1), Центр обеспечения качества Нестле, Шелоповой Елене
</t>
    </r>
  </si>
  <si>
    <t>elena.shelopova@nestle.ru</t>
  </si>
  <si>
    <t>Для отправки претензии нажмите на Конвертик или отправьте в виде вложения на адрес: julia.kalinina@nestle.ru, central.laboratory@nestle.ru, elena.shelopova@nestle.ru</t>
  </si>
  <si>
    <t>КАРТОЧКА КЛИЕНТA - «Центр обеспечения качества Нестле» в г.Жуковский</t>
  </si>
  <si>
    <t>В целях лучшего обслуживания мы просим Вас предоставить данные ниже. Мы будем использовать эти данные, когда нам нужно связаться с вами. Будьте уверены, мы никогда и никому не передаем эту информацию!</t>
  </si>
  <si>
    <t>Полное наименование компании:</t>
  </si>
  <si>
    <t>ИНН/
КПП:</t>
  </si>
  <si>
    <t>ОГРН/
ОГРНИП:</t>
  </si>
  <si>
    <t>Сокращенное наименование компании:</t>
  </si>
  <si>
    <t>Генеральный директор:</t>
  </si>
  <si>
    <t>Главный бухгалтер:</t>
  </si>
  <si>
    <t xml:space="preserve">КОНТАКТЫ - ОТПРАВКА ОБРАЗЦОВ/РЕЗУЛЬТАТОВ 
(Указанные лица получают копии всех протоколов исследований, связанных с данным клиентским кодом)				</t>
  </si>
  <si>
    <t>Имя:</t>
  </si>
  <si>
    <t>Телефон:</t>
  </si>
  <si>
    <t>E-mail:</t>
  </si>
  <si>
    <t>КОНТАКТЫ В ПРОТОКОЛЕ ИСПЫТАНИЙ 
(Лица, на кого будут выписываться протоколы испытания)</t>
  </si>
  <si>
    <t>КОНТАКТЫ - ФИНАНСОВЫЕ 
(Указанные лица получают счета для оплаты требуемых исследований)
Отправка акта выполненных работ, счета-фактуры</t>
  </si>
  <si>
    <t xml:space="preserve">Банковские реквизиты	</t>
  </si>
  <si>
    <t>Полное название банка: 
Р/с: 
Кор/с:
БИК:</t>
  </si>
  <si>
    <t>Хотите получить наши информационные сообщения? Оставьте свою электронную почту здесь:</t>
  </si>
  <si>
    <t xml:space="preserve">Как часто Вы хотите отправлять образцы в«Центр обеспечения качества Нестле» в г.Жуковский?	</t>
  </si>
  <si>
    <t xml:space="preserve">         Ежедневно                 Еженедельно                 Ежемесячно                Иногда	</t>
  </si>
  <si>
    <t xml:space="preserve">Нажав на  кнопку "Отправить форму" вложите в письмо карточку предприятия и заполненную форму: </t>
  </si>
  <si>
    <t>Прейскурант Центра обеспечения качества Нестле
с 27.01.2025</t>
  </si>
  <si>
    <t>ГОСТ 31708
МУК 4.2.577-96
ГОСТ Р 54607.9
МУ 2.1.4.1057-01
ГОСТ 30726
ISO-7251:2005
LI-00.738-2</t>
  </si>
  <si>
    <t>МУК 4.2.2884-11
ISO-7251:2005
ГОСТ ISO 16649-2
ГОСТ 31708</t>
  </si>
  <si>
    <t>ГОСТ 31744
ГОСТ 29185
ГОСТ 10444.9
ISO-7937:2004
ISO 15213:2003</t>
  </si>
  <si>
    <t>ГОСТ 32031
ГОСТ Р 54607.9</t>
  </si>
  <si>
    <t>ГОСТ 30425
LI 00.957</t>
  </si>
  <si>
    <t>ГМО (не развёрнутый скрининг)</t>
  </si>
  <si>
    <t>ГОСТ Р 53214</t>
  </si>
  <si>
    <t>ГМО (развёрнутый скрининг)</t>
  </si>
  <si>
    <t>Сера</t>
  </si>
  <si>
    <t>Метод не аккредитован</t>
  </si>
  <si>
    <t>СОП 00.001
Определение содержания серы методом ИСП АЭС</t>
  </si>
  <si>
    <t>ГОСТ 31663
ГОСТ 30418
ГОСТ Р 55483
ISO-16958:2015
ГОСТ Р 56416
ГОСТ ISO/TS 17764-1
ГОСТ 34987, п.6
ГОСТ ISO 16958</t>
  </si>
  <si>
    <t>ГОСТ Р 54014
ГОСТ 34844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</si>
</sst>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quot;₽&quot;"/>
  </numFmts>
  <fonts count="94" x14ac:knownFonts="1">
    <font>
      <sz val="11"/>
      <color theme="1"/>
      <name val="Calibri"/>
      <family val="2"/>
      <charset val="204"/>
      <scheme val="minor"/>
    </font>
    <font>
      <u/>
      <sz val="11"/>
      <color theme="10"/>
      <name val="Calibri"/>
      <family val="2"/>
      <charset val="204"/>
      <scheme val="minor"/>
    </font>
    <font>
      <sz val="11"/>
      <color theme="0"/>
      <name val="Calibri"/>
      <family val="2"/>
      <scheme val="minor"/>
    </font>
    <font>
      <b/>
      <u/>
      <sz val="11"/>
      <color theme="0"/>
      <name val="Arial"/>
      <family val="2"/>
    </font>
    <font>
      <u/>
      <sz val="11"/>
      <color theme="0"/>
      <name val="Calibri"/>
      <family val="2"/>
      <scheme val="minor"/>
    </font>
    <font>
      <b/>
      <u/>
      <sz val="11"/>
      <color theme="0"/>
      <name val="Calibri"/>
      <family val="2"/>
      <scheme val="minor"/>
    </font>
    <font>
      <sz val="11"/>
      <color theme="1"/>
      <name val="Arial"/>
      <family val="2"/>
    </font>
    <font>
      <b/>
      <sz val="11"/>
      <color theme="1"/>
      <name val="Arial"/>
      <family val="2"/>
    </font>
    <font>
      <u/>
      <sz val="11"/>
      <color theme="10"/>
      <name val="Arial"/>
      <family val="2"/>
    </font>
    <font>
      <b/>
      <u/>
      <sz val="11"/>
      <color theme="1"/>
      <name val="Arial"/>
      <family val="2"/>
    </font>
    <font>
      <sz val="11"/>
      <color rgb="FFFF0000"/>
      <name val="Calibri"/>
      <family val="2"/>
      <charset val="204"/>
      <scheme val="minor"/>
    </font>
    <font>
      <b/>
      <sz val="11"/>
      <color theme="1"/>
      <name val="Calibri"/>
      <family val="2"/>
      <charset val="204"/>
      <scheme val="minor"/>
    </font>
    <font>
      <sz val="11"/>
      <color rgb="FFFF0000"/>
      <name val="Arial"/>
      <family val="2"/>
      <charset val="204"/>
    </font>
    <font>
      <sz val="11"/>
      <color theme="1"/>
      <name val="Calibri"/>
      <family val="2"/>
      <scheme val="minor"/>
    </font>
    <font>
      <b/>
      <sz val="14"/>
      <color theme="0"/>
      <name val="Calibri"/>
      <family val="2"/>
      <scheme val="minor"/>
    </font>
    <font>
      <sz val="11"/>
      <color rgb="FFFF0000"/>
      <name val="Calibri"/>
      <family val="2"/>
      <scheme val="minor"/>
    </font>
    <font>
      <sz val="11"/>
      <name val="Calibri"/>
      <family val="2"/>
      <scheme val="minor"/>
    </font>
    <font>
      <strike/>
      <sz val="11"/>
      <color theme="1"/>
      <name val="Calibri"/>
      <family val="2"/>
      <charset val="204"/>
      <scheme val="minor"/>
    </font>
    <font>
      <sz val="11"/>
      <color rgb="FF00B050"/>
      <name val="Calibri"/>
      <family val="2"/>
      <scheme val="minor"/>
    </font>
    <font>
      <sz val="10"/>
      <name val="Calibri"/>
      <family val="2"/>
      <scheme val="minor"/>
    </font>
    <font>
      <b/>
      <sz val="10"/>
      <name val="Calibri"/>
      <family val="2"/>
      <charset val="204"/>
      <scheme val="minor"/>
    </font>
    <font>
      <sz val="10"/>
      <color theme="1"/>
      <name val="Calibri"/>
      <family val="2"/>
      <charset val="204"/>
      <scheme val="minor"/>
    </font>
    <font>
      <sz val="11"/>
      <name val="Calibri"/>
      <family val="2"/>
      <charset val="204"/>
      <scheme val="minor"/>
    </font>
    <font>
      <i/>
      <sz val="11"/>
      <color theme="1"/>
      <name val="Calibri"/>
      <family val="2"/>
      <charset val="204"/>
      <scheme val="minor"/>
    </font>
    <font>
      <sz val="10"/>
      <color theme="1"/>
      <name val="Calibri"/>
      <family val="2"/>
      <scheme val="minor"/>
    </font>
    <font>
      <u/>
      <sz val="11"/>
      <color theme="10"/>
      <name val="Calibri"/>
      <family val="2"/>
      <scheme val="minor"/>
    </font>
    <font>
      <u/>
      <sz val="10"/>
      <color theme="10"/>
      <name val="Calibri"/>
      <family val="2"/>
      <scheme val="minor"/>
    </font>
    <font>
      <u/>
      <sz val="9"/>
      <color theme="10"/>
      <name val="Calibri"/>
      <family val="2"/>
      <scheme val="minor"/>
    </font>
    <font>
      <sz val="9"/>
      <color theme="10"/>
      <name val="Calibri"/>
      <family val="2"/>
      <scheme val="minor"/>
    </font>
    <font>
      <sz val="9"/>
      <name val="Calibri"/>
      <family val="2"/>
      <scheme val="minor"/>
    </font>
    <font>
      <b/>
      <sz val="10"/>
      <color theme="1"/>
      <name val="Calibri"/>
      <family val="2"/>
      <charset val="204"/>
      <scheme val="minor"/>
    </font>
    <font>
      <sz val="10"/>
      <name val="Arial"/>
      <family val="2"/>
      <charset val="204"/>
    </font>
    <font>
      <sz val="10"/>
      <name val="Arial"/>
      <family val="2"/>
    </font>
    <font>
      <b/>
      <sz val="10"/>
      <name val="Arial"/>
      <family val="2"/>
      <charset val="204"/>
    </font>
    <font>
      <sz val="9"/>
      <color rgb="FF000000"/>
      <name val="Arial"/>
      <family val="2"/>
      <charset val="204"/>
    </font>
    <font>
      <sz val="10"/>
      <color theme="1"/>
      <name val="Arial"/>
      <family val="2"/>
      <charset val="204"/>
    </font>
    <font>
      <b/>
      <sz val="9"/>
      <color indexed="81"/>
      <name val="Tahoma"/>
      <family val="2"/>
      <charset val="204"/>
    </font>
    <font>
      <sz val="9"/>
      <color indexed="81"/>
      <name val="Tahoma"/>
      <family val="2"/>
      <charset val="204"/>
    </font>
    <font>
      <b/>
      <sz val="14"/>
      <name val="Arial"/>
      <family val="2"/>
      <charset val="204"/>
    </font>
    <font>
      <b/>
      <sz val="16"/>
      <name val="Arial"/>
      <family val="2"/>
    </font>
    <font>
      <b/>
      <sz val="10"/>
      <color rgb="FFFF0000"/>
      <name val="Arial"/>
      <family val="2"/>
      <charset val="204"/>
    </font>
    <font>
      <b/>
      <sz val="10"/>
      <name val="Arial"/>
      <family val="2"/>
    </font>
    <font>
      <sz val="10"/>
      <color indexed="10"/>
      <name val="Arial"/>
      <family val="2"/>
      <charset val="204"/>
    </font>
    <font>
      <strike/>
      <sz val="10"/>
      <name val="Arial"/>
      <family val="2"/>
      <charset val="204"/>
    </font>
    <font>
      <sz val="10"/>
      <name val="Symbol"/>
      <family val="1"/>
      <charset val="2"/>
    </font>
    <font>
      <b/>
      <u/>
      <sz val="10"/>
      <name val="Arial"/>
      <family val="2"/>
    </font>
    <font>
      <b/>
      <sz val="10"/>
      <color indexed="60"/>
      <name val="Arial"/>
      <family val="2"/>
      <charset val="204"/>
    </font>
    <font>
      <i/>
      <sz val="10"/>
      <name val="Arial"/>
      <family val="2"/>
      <charset val="204"/>
    </font>
    <font>
      <b/>
      <i/>
      <sz val="10"/>
      <name val="Arial"/>
      <family val="2"/>
      <charset val="204"/>
    </font>
    <font>
      <sz val="10"/>
      <color rgb="FFFF0000"/>
      <name val="Arial"/>
      <family val="2"/>
      <charset val="204"/>
    </font>
    <font>
      <sz val="11"/>
      <name val="Calibri"/>
      <family val="2"/>
      <charset val="204"/>
    </font>
    <font>
      <sz val="11"/>
      <color rgb="FFFFC000"/>
      <name val="Arial"/>
      <family val="2"/>
    </font>
    <font>
      <b/>
      <sz val="11"/>
      <color rgb="FFFFC000"/>
      <name val="Arial"/>
      <family val="2"/>
    </font>
    <font>
      <sz val="11"/>
      <color rgb="FFFFC000"/>
      <name val="Calibri"/>
      <family val="2"/>
      <charset val="204"/>
      <scheme val="minor"/>
    </font>
    <font>
      <u/>
      <sz val="11"/>
      <color rgb="FFFFC000"/>
      <name val="Arial"/>
      <family val="2"/>
    </font>
    <font>
      <b/>
      <sz val="11"/>
      <color theme="1"/>
      <name val="Arial"/>
      <family val="2"/>
      <charset val="204"/>
    </font>
    <font>
      <sz val="11"/>
      <color theme="1"/>
      <name val="Arial"/>
      <family val="2"/>
      <charset val="204"/>
    </font>
    <font>
      <sz val="11"/>
      <color theme="1"/>
      <name val="Calibri"/>
      <family val="2"/>
      <charset val="204"/>
      <scheme val="minor"/>
    </font>
    <font>
      <sz val="11"/>
      <color theme="0"/>
      <name val="Calibri"/>
      <family val="2"/>
      <charset val="204"/>
      <scheme val="minor"/>
    </font>
    <font>
      <b/>
      <sz val="14"/>
      <color theme="1"/>
      <name val="Calibri"/>
      <family val="2"/>
      <charset val="204"/>
      <scheme val="minor"/>
    </font>
    <font>
      <sz val="12"/>
      <name val="Arial"/>
      <family val="2"/>
    </font>
    <font>
      <sz val="10"/>
      <color indexed="9"/>
      <name val="Arial"/>
      <family val="2"/>
      <charset val="204"/>
    </font>
    <font>
      <sz val="12"/>
      <name val="Arial"/>
      <family val="2"/>
      <charset val="204"/>
    </font>
    <font>
      <b/>
      <sz val="18"/>
      <name val="Arial"/>
      <family val="2"/>
    </font>
    <font>
      <b/>
      <sz val="12"/>
      <name val="Arial"/>
      <family val="2"/>
    </font>
    <font>
      <b/>
      <sz val="16"/>
      <name val="Arial"/>
      <family val="2"/>
      <charset val="204"/>
    </font>
    <font>
      <b/>
      <sz val="12"/>
      <name val="Arial"/>
      <family val="2"/>
      <charset val="204"/>
    </font>
    <font>
      <sz val="11"/>
      <name val="Arial"/>
      <family val="2"/>
      <charset val="204"/>
    </font>
    <font>
      <sz val="8"/>
      <name val="Arial"/>
      <family val="2"/>
    </font>
    <font>
      <sz val="8"/>
      <name val="Arial"/>
      <family val="2"/>
      <charset val="204"/>
    </font>
    <font>
      <b/>
      <sz val="11"/>
      <name val="Arial"/>
      <family val="2"/>
      <charset val="204"/>
    </font>
    <font>
      <sz val="14"/>
      <name val="Arial"/>
      <family val="2"/>
      <charset val="204"/>
    </font>
    <font>
      <sz val="12"/>
      <name val="Times New Roman"/>
      <family val="1"/>
    </font>
    <font>
      <b/>
      <sz val="12"/>
      <name val="Calibri"/>
      <family val="2"/>
      <charset val="204"/>
      <scheme val="minor"/>
    </font>
    <font>
      <b/>
      <sz val="12"/>
      <color indexed="10"/>
      <name val="Tahoma"/>
      <family val="2"/>
      <charset val="204"/>
    </font>
    <font>
      <sz val="8"/>
      <color indexed="81"/>
      <name val="Tahoma"/>
      <family val="2"/>
      <charset val="204"/>
    </font>
    <font>
      <b/>
      <sz val="10"/>
      <color indexed="81"/>
      <name val="Tahoma"/>
      <family val="2"/>
      <charset val="204"/>
    </font>
    <font>
      <sz val="10"/>
      <color indexed="81"/>
      <name val="Tahoma"/>
      <family val="2"/>
      <charset val="204"/>
    </font>
    <font>
      <b/>
      <sz val="10"/>
      <color indexed="10"/>
      <name val="Tahoma"/>
      <family val="2"/>
      <charset val="204"/>
    </font>
    <font>
      <b/>
      <sz val="8"/>
      <color indexed="81"/>
      <name val="Tahoma"/>
      <family val="2"/>
      <charset val="204"/>
    </font>
    <font>
      <sz val="12"/>
      <color indexed="81"/>
      <name val="Tahoma"/>
      <family val="2"/>
    </font>
    <font>
      <b/>
      <sz val="11"/>
      <color indexed="10"/>
      <name val="Tahoma"/>
      <family val="2"/>
      <charset val="204"/>
    </font>
    <font>
      <sz val="11"/>
      <color rgb="FF0070C0"/>
      <name val="Arial"/>
      <family val="2"/>
      <charset val="204"/>
    </font>
    <font>
      <u/>
      <sz val="11"/>
      <color theme="10"/>
      <name val="Arial"/>
      <family val="2"/>
      <charset val="204"/>
    </font>
    <font>
      <u/>
      <sz val="12"/>
      <color theme="10"/>
      <name val="Arial"/>
      <family val="2"/>
      <charset val="204"/>
    </font>
    <font>
      <sz val="18"/>
      <color theme="1"/>
      <name val="Nestle Text TF AR Light"/>
      <charset val="204"/>
    </font>
    <font>
      <i/>
      <sz val="12"/>
      <name val="Nestle Script Office ARA"/>
      <charset val="204"/>
    </font>
    <font>
      <b/>
      <sz val="10"/>
      <color rgb="FF800080"/>
      <name val="Calibri"/>
      <family val="2"/>
      <charset val="204"/>
    </font>
    <font>
      <i/>
      <sz val="8"/>
      <color theme="1"/>
      <name val="Calibri"/>
      <family val="2"/>
      <charset val="204"/>
      <scheme val="minor"/>
    </font>
    <font>
      <b/>
      <sz val="10"/>
      <color theme="0"/>
      <name val="Calibri"/>
      <family val="2"/>
      <scheme val="minor"/>
    </font>
    <font>
      <b/>
      <sz val="11"/>
      <color theme="1"/>
      <name val="Calibri"/>
      <family val="2"/>
      <scheme val="minor"/>
    </font>
    <font>
      <b/>
      <sz val="10"/>
      <color theme="1"/>
      <name val="Calibri"/>
      <family val="2"/>
      <scheme val="minor"/>
    </font>
    <font>
      <i/>
      <sz val="10"/>
      <color theme="1"/>
      <name val="Calibri"/>
      <family val="2"/>
      <scheme val="minor"/>
    </font>
    <font>
      <b/>
      <i/>
      <sz val="10"/>
      <color theme="1"/>
      <name val="Calibri"/>
      <family val="2"/>
      <charset val="204"/>
      <scheme val="minor"/>
    </font>
  </fonts>
  <fills count="25">
    <fill>
      <patternFill patternType="none"/>
    </fill>
    <fill>
      <patternFill patternType="gray125"/>
    </fill>
    <fill>
      <patternFill patternType="solid">
        <fgColor rgb="FF002776"/>
        <bgColor indexed="64"/>
      </patternFill>
    </fill>
    <fill>
      <patternFill patternType="solid">
        <fgColor theme="0"/>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tint="0.59999389629810485"/>
        <bgColor theme="4" tint="0.59999389629810485"/>
      </patternFill>
    </fill>
    <fill>
      <patternFill patternType="solid">
        <fgColor theme="6"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9" tint="0.79998168889431442"/>
        <bgColor indexed="64"/>
      </patternFill>
    </fill>
    <fill>
      <patternFill patternType="lightGray">
        <fgColor indexed="9"/>
      </patternFill>
    </fill>
    <fill>
      <patternFill patternType="solid">
        <fgColor indexed="41"/>
        <bgColor indexed="64"/>
      </patternFill>
    </fill>
    <fill>
      <patternFill patternType="solid">
        <fgColor indexed="47"/>
        <bgColor indexed="64"/>
      </patternFill>
    </fill>
    <fill>
      <patternFill patternType="solid">
        <fgColor theme="9" tint="0.59999389629810485"/>
        <bgColor indexed="64"/>
      </patternFill>
    </fill>
    <fill>
      <patternFill patternType="solid">
        <fgColor indexed="43"/>
        <bgColor indexed="64"/>
      </patternFill>
    </fill>
    <fill>
      <patternFill patternType="solid">
        <fgColor indexed="22"/>
        <bgColor indexed="64"/>
      </patternFill>
    </fill>
    <fill>
      <patternFill patternType="solid">
        <fgColor theme="9"/>
        <bgColor indexed="64"/>
      </patternFill>
    </fill>
    <fill>
      <patternFill patternType="solid">
        <fgColor rgb="FF00B08E"/>
        <bgColor indexed="64"/>
      </patternFill>
    </fill>
    <fill>
      <patternFill patternType="solid">
        <fgColor rgb="FFA7FFEE"/>
        <bgColor indexed="64"/>
      </patternFill>
    </fill>
    <fill>
      <patternFill patternType="solid">
        <fgColor rgb="FFD1FFF6"/>
        <bgColor indexed="64"/>
      </patternFill>
    </fill>
  </fills>
  <borders count="32">
    <border>
      <left/>
      <right/>
      <top/>
      <bottom/>
      <diagonal/>
    </border>
    <border>
      <left/>
      <right/>
      <top/>
      <bottom style="thin">
        <color theme="4"/>
      </bottom>
      <diagonal/>
    </border>
    <border>
      <left/>
      <right style="thin">
        <color theme="4"/>
      </right>
      <top style="thin">
        <color theme="4"/>
      </top>
      <bottom style="medium">
        <color theme="4"/>
      </bottom>
      <diagonal/>
    </border>
    <border>
      <left style="thin">
        <color theme="0"/>
      </left>
      <right style="thin">
        <color theme="4"/>
      </right>
      <top style="thin">
        <color theme="4"/>
      </top>
      <bottom style="medium">
        <color theme="4"/>
      </bottom>
      <diagonal/>
    </border>
    <border>
      <left/>
      <right/>
      <top style="medium">
        <color theme="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s>
  <cellStyleXfs count="8">
    <xf numFmtId="0" fontId="0" fillId="0" borderId="0"/>
    <xf numFmtId="0" fontId="1" fillId="0" borderId="0" applyNumberFormat="0" applyFill="0" applyBorder="0" applyAlignment="0" applyProtection="0"/>
    <xf numFmtId="0" fontId="13" fillId="0" borderId="0"/>
    <xf numFmtId="0" fontId="25" fillId="0" borderId="0" applyNumberFormat="0" applyFill="0" applyBorder="0" applyAlignment="0" applyProtection="0"/>
    <xf numFmtId="0" fontId="31" fillId="0" borderId="0"/>
    <xf numFmtId="0" fontId="31" fillId="0" borderId="0"/>
    <xf numFmtId="0" fontId="32" fillId="0" borderId="0"/>
    <xf numFmtId="0" fontId="32" fillId="0" borderId="0"/>
  </cellStyleXfs>
  <cellXfs count="384">
    <xf numFmtId="0" fontId="0" fillId="0" borderId="0" xfId="0"/>
    <xf numFmtId="0" fontId="2" fillId="2" borderId="0" xfId="0" applyFont="1" applyFill="1"/>
    <xf numFmtId="0" fontId="4" fillId="2" borderId="0" xfId="1" applyFont="1" applyFill="1" applyAlignment="1"/>
    <xf numFmtId="0" fontId="5" fillId="2" borderId="0" xfId="0" applyFont="1" applyFill="1" applyAlignment="1">
      <alignment vertical="center"/>
    </xf>
    <xf numFmtId="0" fontId="0" fillId="3" borderId="0" xfId="0" applyFill="1" applyAlignment="1">
      <alignment vertical="top" wrapText="1"/>
    </xf>
    <xf numFmtId="0" fontId="0" fillId="3" borderId="0" xfId="0" applyFill="1" applyAlignment="1">
      <alignment horizontal="right" vertical="top"/>
    </xf>
    <xf numFmtId="0" fontId="0" fillId="3" borderId="0" xfId="0" applyFill="1" applyAlignment="1">
      <alignment horizontal="left" vertical="center" indent="5"/>
    </xf>
    <xf numFmtId="0" fontId="0" fillId="3" borderId="0" xfId="0" applyFill="1"/>
    <xf numFmtId="0" fontId="6" fillId="3" borderId="0" xfId="0" applyFont="1" applyFill="1" applyAlignment="1">
      <alignment horizontal="right"/>
    </xf>
    <xf numFmtId="0" fontId="6" fillId="3" borderId="0" xfId="0" applyFont="1" applyFill="1" applyAlignment="1">
      <alignment vertical="top" wrapText="1"/>
    </xf>
    <xf numFmtId="0" fontId="6" fillId="3" borderId="0" xfId="0" applyFont="1" applyFill="1" applyAlignment="1">
      <alignment vertical="top"/>
    </xf>
    <xf numFmtId="0" fontId="6" fillId="3" borderId="0" xfId="0" applyFont="1" applyFill="1"/>
    <xf numFmtId="0" fontId="0" fillId="3" borderId="0" xfId="0" applyFill="1" applyAlignment="1">
      <alignment horizontal="left" vertical="center" indent="10"/>
    </xf>
    <xf numFmtId="0" fontId="6" fillId="3" borderId="0" xfId="0" applyFont="1" applyFill="1" applyAlignment="1">
      <alignment horizontal="center" vertical="top" wrapText="1"/>
    </xf>
    <xf numFmtId="0" fontId="1" fillId="3" borderId="0" xfId="1" applyFill="1" applyAlignment="1">
      <alignment horizontal="center" vertical="top" wrapText="1"/>
    </xf>
    <xf numFmtId="0" fontId="6" fillId="3" borderId="0" xfId="0" applyFont="1" applyFill="1" applyAlignment="1">
      <alignment horizontal="left" vertical="center" indent="5"/>
    </xf>
    <xf numFmtId="0" fontId="9" fillId="3" borderId="0" xfId="0" applyFont="1" applyFill="1" applyAlignment="1">
      <alignment wrapText="1"/>
    </xf>
    <xf numFmtId="0" fontId="9" fillId="3" borderId="0" xfId="0" applyFont="1" applyFill="1" applyAlignment="1">
      <alignment vertical="top" wrapText="1"/>
    </xf>
    <xf numFmtId="0" fontId="13" fillId="0" borderId="0" xfId="2"/>
    <xf numFmtId="0" fontId="14" fillId="4" borderId="2" xfId="2" applyFont="1" applyFill="1" applyBorder="1" applyAlignment="1">
      <alignment vertical="center" wrapText="1"/>
    </xf>
    <xf numFmtId="1" fontId="14" fillId="5" borderId="3" xfId="2" applyNumberFormat="1" applyFont="1" applyFill="1" applyBorder="1" applyAlignment="1">
      <alignment horizontal="center" vertical="center" wrapText="1"/>
    </xf>
    <xf numFmtId="0" fontId="14" fillId="5" borderId="3" xfId="2" applyFont="1" applyFill="1" applyBorder="1" applyAlignment="1">
      <alignment horizontal="left" vertical="center" wrapText="1"/>
    </xf>
    <xf numFmtId="3" fontId="14" fillId="5" borderId="3" xfId="2" applyNumberFormat="1" applyFont="1" applyFill="1" applyBorder="1" applyAlignment="1">
      <alignment horizontal="center" vertical="center" wrapText="1"/>
    </xf>
    <xf numFmtId="49" fontId="14" fillId="5" borderId="3" xfId="2" applyNumberFormat="1" applyFont="1" applyFill="1" applyBorder="1" applyAlignment="1">
      <alignment horizontal="center" vertical="center" wrapText="1"/>
    </xf>
    <xf numFmtId="0" fontId="15" fillId="0" borderId="5" xfId="2" applyFont="1" applyBorder="1" applyAlignment="1">
      <alignment vertical="center" wrapText="1"/>
    </xf>
    <xf numFmtId="1" fontId="15" fillId="0" borderId="5" xfId="2" applyNumberFormat="1" applyFont="1" applyBorder="1" applyAlignment="1">
      <alignment horizontal="center" vertical="center"/>
    </xf>
    <xf numFmtId="14" fontId="15" fillId="0" borderId="5" xfId="2" applyNumberFormat="1" applyFont="1" applyBorder="1" applyAlignment="1">
      <alignment vertical="center"/>
    </xf>
    <xf numFmtId="14" fontId="16" fillId="0" borderId="5" xfId="2" applyNumberFormat="1" applyFont="1" applyBorder="1" applyAlignment="1">
      <alignment vertical="center" wrapText="1"/>
    </xf>
    <xf numFmtId="3" fontId="13" fillId="0" borderId="5" xfId="2" applyNumberFormat="1" applyBorder="1" applyAlignment="1">
      <alignment horizontal="center" vertical="center"/>
    </xf>
    <xf numFmtId="1" fontId="13" fillId="0" borderId="5" xfId="2" applyNumberFormat="1" applyBorder="1" applyAlignment="1">
      <alignment horizontal="center" vertical="center"/>
    </xf>
    <xf numFmtId="0" fontId="13" fillId="0" borderId="5" xfId="2" applyBorder="1" applyAlignment="1">
      <alignment horizontal="center" vertical="center" wrapText="1"/>
    </xf>
    <xf numFmtId="3" fontId="16" fillId="0" borderId="5" xfId="2" applyNumberFormat="1" applyFont="1" applyBorder="1" applyAlignment="1">
      <alignment horizontal="center" vertical="center"/>
    </xf>
    <xf numFmtId="0" fontId="13" fillId="0" borderId="5" xfId="2" applyBorder="1" applyAlignment="1">
      <alignment vertical="center" wrapText="1"/>
    </xf>
    <xf numFmtId="14" fontId="13" fillId="0" borderId="5" xfId="2" applyNumberFormat="1" applyBorder="1" applyAlignment="1">
      <alignment vertical="center"/>
    </xf>
    <xf numFmtId="0" fontId="13" fillId="0" borderId="5" xfId="2" applyBorder="1" applyAlignment="1">
      <alignment horizontal="center" vertical="center"/>
    </xf>
    <xf numFmtId="0" fontId="13" fillId="7" borderId="5" xfId="2" applyFill="1" applyBorder="1" applyAlignment="1">
      <alignment vertical="center" wrapText="1"/>
    </xf>
    <xf numFmtId="1" fontId="13" fillId="7" borderId="5" xfId="2" applyNumberFormat="1" applyFill="1" applyBorder="1" applyAlignment="1">
      <alignment horizontal="center" vertical="center"/>
    </xf>
    <xf numFmtId="14" fontId="13" fillId="7" borderId="5" xfId="2" applyNumberFormat="1" applyFill="1" applyBorder="1" applyAlignment="1">
      <alignment vertical="center"/>
    </xf>
    <xf numFmtId="14" fontId="13" fillId="0" borderId="5" xfId="2" applyNumberFormat="1" applyBorder="1" applyAlignment="1">
      <alignment vertical="center" wrapText="1"/>
    </xf>
    <xf numFmtId="0" fontId="13" fillId="8" borderId="5" xfId="2" applyFill="1" applyBorder="1" applyAlignment="1">
      <alignment vertical="center" wrapText="1"/>
    </xf>
    <xf numFmtId="1" fontId="13" fillId="8" borderId="5" xfId="2" applyNumberFormat="1" applyFill="1" applyBorder="1" applyAlignment="1">
      <alignment horizontal="center" vertical="center"/>
    </xf>
    <xf numFmtId="14" fontId="13" fillId="8" borderId="5" xfId="2" applyNumberFormat="1" applyFill="1" applyBorder="1" applyAlignment="1">
      <alignment vertical="center"/>
    </xf>
    <xf numFmtId="1" fontId="21" fillId="0" borderId="5" xfId="2" applyNumberFormat="1" applyFont="1" applyBorder="1" applyAlignment="1">
      <alignment horizontal="center" vertical="center" wrapText="1"/>
    </xf>
    <xf numFmtId="49" fontId="13" fillId="0" borderId="0" xfId="2" applyNumberFormat="1"/>
    <xf numFmtId="14" fontId="22" fillId="0" borderId="5" xfId="2" applyNumberFormat="1" applyFont="1" applyBorder="1" applyAlignment="1">
      <alignment vertical="center" wrapText="1"/>
    </xf>
    <xf numFmtId="14" fontId="22" fillId="3" borderId="5" xfId="2" applyNumberFormat="1" applyFont="1" applyFill="1" applyBorder="1" applyAlignment="1">
      <alignment vertical="center" wrapText="1"/>
    </xf>
    <xf numFmtId="14" fontId="16" fillId="3" borderId="5" xfId="2" applyNumberFormat="1" applyFont="1" applyFill="1" applyBorder="1" applyAlignment="1">
      <alignment vertical="center" wrapText="1"/>
    </xf>
    <xf numFmtId="1" fontId="24" fillId="0" borderId="5" xfId="2" applyNumberFormat="1" applyFont="1" applyBorder="1" applyAlignment="1">
      <alignment horizontal="center" vertical="center" wrapText="1"/>
    </xf>
    <xf numFmtId="0" fontId="16" fillId="0" borderId="5" xfId="2" applyFont="1" applyBorder="1" applyAlignment="1">
      <alignment horizontal="center" vertical="center" wrapText="1"/>
    </xf>
    <xf numFmtId="0" fontId="16" fillId="0" borderId="5" xfId="2" applyFont="1" applyBorder="1" applyAlignment="1">
      <alignment horizontal="center" vertical="center"/>
    </xf>
    <xf numFmtId="1" fontId="24" fillId="0" borderId="5" xfId="2" applyNumberFormat="1" applyFont="1" applyBorder="1" applyAlignment="1">
      <alignment horizontal="center" vertical="center"/>
    </xf>
    <xf numFmtId="1" fontId="16" fillId="0" borderId="5" xfId="2" applyNumberFormat="1" applyFont="1" applyBorder="1" applyAlignment="1">
      <alignment horizontal="center" vertical="center"/>
    </xf>
    <xf numFmtId="0" fontId="13" fillId="0" borderId="12" xfId="2" applyBorder="1" applyAlignment="1">
      <alignment vertical="center" wrapText="1"/>
    </xf>
    <xf numFmtId="1" fontId="13" fillId="0" borderId="13" xfId="2" applyNumberFormat="1" applyBorder="1" applyAlignment="1">
      <alignment horizontal="center" vertical="center"/>
    </xf>
    <xf numFmtId="14" fontId="13" fillId="0" borderId="13" xfId="2" applyNumberFormat="1" applyBorder="1" applyAlignment="1">
      <alignment vertical="center"/>
    </xf>
    <xf numFmtId="14" fontId="13" fillId="0" borderId="5" xfId="2" applyNumberFormat="1" applyBorder="1" applyAlignment="1">
      <alignment wrapText="1"/>
    </xf>
    <xf numFmtId="14" fontId="16" fillId="0" borderId="5" xfId="2" applyNumberFormat="1" applyFont="1" applyBorder="1" applyAlignment="1">
      <alignment wrapText="1"/>
    </xf>
    <xf numFmtId="3" fontId="16" fillId="0" borderId="5" xfId="2" applyNumberFormat="1" applyFont="1" applyBorder="1" applyAlignment="1">
      <alignment horizontal="center"/>
    </xf>
    <xf numFmtId="0" fontId="13" fillId="0" borderId="13" xfId="2" applyBorder="1" applyAlignment="1">
      <alignment vertical="center"/>
    </xf>
    <xf numFmtId="0" fontId="16" fillId="0" borderId="5" xfId="2" applyFont="1" applyBorder="1" applyAlignment="1">
      <alignment vertical="center" wrapText="1"/>
    </xf>
    <xf numFmtId="1" fontId="26" fillId="0" borderId="5" xfId="3" applyNumberFormat="1" applyFont="1" applyBorder="1" applyAlignment="1">
      <alignment horizontal="center" vertical="center"/>
    </xf>
    <xf numFmtId="0" fontId="13" fillId="0" borderId="5" xfId="2" applyBorder="1" applyAlignment="1">
      <alignment vertical="center"/>
    </xf>
    <xf numFmtId="0" fontId="15" fillId="0" borderId="0" xfId="2" applyFont="1"/>
    <xf numFmtId="1" fontId="27" fillId="0" borderId="5" xfId="3" applyNumberFormat="1" applyFont="1" applyBorder="1" applyAlignment="1">
      <alignment horizontal="center" vertical="center" wrapText="1"/>
    </xf>
    <xf numFmtId="0" fontId="13" fillId="0" borderId="5" xfId="2" applyBorder="1" applyAlignment="1">
      <alignment horizontal="center" wrapText="1"/>
    </xf>
    <xf numFmtId="0" fontId="25" fillId="0" borderId="5" xfId="3" applyBorder="1" applyAlignment="1">
      <alignment horizontal="center" vertical="center" wrapText="1"/>
    </xf>
    <xf numFmtId="1" fontId="19" fillId="0" borderId="5" xfId="2" applyNumberFormat="1" applyFont="1" applyBorder="1" applyAlignment="1">
      <alignment horizontal="center" vertical="center" wrapText="1"/>
    </xf>
    <xf numFmtId="3" fontId="18" fillId="0" borderId="5" xfId="2" applyNumberFormat="1" applyFont="1" applyBorder="1" applyAlignment="1">
      <alignment horizontal="center" vertical="center"/>
    </xf>
    <xf numFmtId="0" fontId="13" fillId="0" borderId="0" xfId="2" applyAlignment="1">
      <alignment wrapText="1"/>
    </xf>
    <xf numFmtId="1" fontId="13" fillId="0" borderId="0" xfId="2" applyNumberFormat="1" applyAlignment="1">
      <alignment horizontal="center"/>
    </xf>
    <xf numFmtId="3" fontId="13" fillId="0" borderId="0" xfId="2" applyNumberFormat="1" applyAlignment="1">
      <alignment horizontal="center"/>
    </xf>
    <xf numFmtId="0" fontId="13" fillId="0" borderId="0" xfId="2" applyAlignment="1">
      <alignment horizontal="center"/>
    </xf>
    <xf numFmtId="0" fontId="13" fillId="0" borderId="5" xfId="2" applyBorder="1" applyAlignment="1">
      <alignment wrapText="1"/>
    </xf>
    <xf numFmtId="0" fontId="32" fillId="0" borderId="5" xfId="4" applyFont="1" applyBorder="1" applyAlignment="1">
      <alignment vertical="center" wrapText="1"/>
    </xf>
    <xf numFmtId="0" fontId="31" fillId="0" borderId="5" xfId="4" applyBorder="1" applyAlignment="1">
      <alignment wrapText="1"/>
    </xf>
    <xf numFmtId="0" fontId="31" fillId="0" borderId="5" xfId="4" applyBorder="1" applyAlignment="1">
      <alignment horizontal="left" wrapText="1"/>
    </xf>
    <xf numFmtId="0" fontId="31" fillId="11" borderId="5" xfId="4" applyFill="1" applyBorder="1" applyAlignment="1">
      <alignment wrapText="1"/>
    </xf>
    <xf numFmtId="0" fontId="13" fillId="12" borderId="5" xfId="2" applyFill="1" applyBorder="1"/>
    <xf numFmtId="0" fontId="13" fillId="0" borderId="5" xfId="2" applyBorder="1"/>
    <xf numFmtId="0" fontId="34" fillId="0" borderId="5" xfId="2" applyFont="1" applyBorder="1" applyAlignment="1">
      <alignment horizontal="justify" wrapText="1"/>
    </xf>
    <xf numFmtId="0" fontId="13" fillId="11" borderId="5" xfId="2" applyFill="1" applyBorder="1"/>
    <xf numFmtId="0" fontId="13" fillId="8" borderId="5" xfId="2" applyFill="1" applyBorder="1"/>
    <xf numFmtId="0" fontId="13" fillId="13" borderId="5" xfId="2" applyFill="1" applyBorder="1"/>
    <xf numFmtId="0" fontId="35" fillId="0" borderId="5" xfId="2" applyFont="1" applyBorder="1" applyAlignment="1">
      <alignment horizontal="justify" wrapText="1"/>
    </xf>
    <xf numFmtId="164" fontId="13" fillId="12" borderId="5" xfId="2" applyNumberFormat="1" applyFill="1" applyBorder="1"/>
    <xf numFmtId="0" fontId="31" fillId="0" borderId="0" xfId="5"/>
    <xf numFmtId="0" fontId="31" fillId="0" borderId="0" xfId="5" applyAlignment="1">
      <alignment horizontal="right"/>
    </xf>
    <xf numFmtId="0" fontId="38" fillId="0" borderId="0" xfId="5" applyFont="1" applyAlignment="1">
      <alignment horizontal="center"/>
    </xf>
    <xf numFmtId="0" fontId="40" fillId="0" borderId="0" xfId="5" applyFont="1"/>
    <xf numFmtId="0" fontId="41" fillId="0" borderId="19" xfId="5" applyFont="1" applyBorder="1"/>
    <xf numFmtId="0" fontId="41" fillId="0" borderId="20" xfId="5" applyFont="1" applyBorder="1"/>
    <xf numFmtId="0" fontId="41" fillId="0" borderId="20" xfId="5" applyFont="1" applyBorder="1" applyAlignment="1">
      <alignment vertical="center" wrapText="1"/>
    </xf>
    <xf numFmtId="0" fontId="41" fillId="0" borderId="20" xfId="5" applyFont="1" applyBorder="1" applyAlignment="1">
      <alignment vertical="top" wrapText="1"/>
    </xf>
    <xf numFmtId="0" fontId="31" fillId="0" borderId="20" xfId="5" applyBorder="1" applyAlignment="1">
      <alignment vertical="top" wrapText="1"/>
    </xf>
    <xf numFmtId="0" fontId="31" fillId="0" borderId="0" xfId="5" applyAlignment="1">
      <alignment vertical="top"/>
    </xf>
    <xf numFmtId="0" fontId="41" fillId="0" borderId="19" xfId="5" applyFont="1" applyBorder="1" applyAlignment="1">
      <alignment vertical="top" wrapText="1"/>
    </xf>
    <xf numFmtId="0" fontId="41" fillId="0" borderId="19" xfId="5" applyFont="1" applyBorder="1" applyAlignment="1">
      <alignment wrapText="1"/>
    </xf>
    <xf numFmtId="0" fontId="32" fillId="0" borderId="20" xfId="5" applyFont="1" applyBorder="1" applyAlignment="1">
      <alignment vertical="top" wrapText="1"/>
    </xf>
    <xf numFmtId="0" fontId="41" fillId="0" borderId="20" xfId="5" applyFont="1" applyBorder="1" applyAlignment="1">
      <alignment vertical="top"/>
    </xf>
    <xf numFmtId="0" fontId="41" fillId="0" borderId="19" xfId="5" applyFont="1" applyBorder="1" applyAlignment="1">
      <alignment horizontal="left" vertical="center" wrapText="1"/>
    </xf>
    <xf numFmtId="0" fontId="41" fillId="0" borderId="19" xfId="5" applyFont="1" applyBorder="1" applyAlignment="1">
      <alignment vertical="center" wrapText="1"/>
    </xf>
    <xf numFmtId="0" fontId="31" fillId="0" borderId="20" xfId="5" applyBorder="1" applyAlignment="1">
      <alignment vertical="top"/>
    </xf>
    <xf numFmtId="0" fontId="31" fillId="0" borderId="0" xfId="5" applyAlignment="1">
      <alignment horizontal="left" vertical="top"/>
    </xf>
    <xf numFmtId="0" fontId="31" fillId="0" borderId="0" xfId="5" applyAlignment="1">
      <alignment vertical="top" wrapText="1"/>
    </xf>
    <xf numFmtId="0" fontId="33" fillId="0" borderId="5" xfId="5" applyFont="1" applyBorder="1"/>
    <xf numFmtId="0" fontId="31" fillId="0" borderId="5" xfId="5" applyBorder="1" applyAlignment="1">
      <alignment vertical="center"/>
    </xf>
    <xf numFmtId="0" fontId="31" fillId="0" borderId="5" xfId="5" applyBorder="1" applyAlignment="1">
      <alignment horizontal="center"/>
    </xf>
    <xf numFmtId="0" fontId="31" fillId="0" borderId="5" xfId="5" applyBorder="1" applyAlignment="1">
      <alignment wrapText="1"/>
    </xf>
    <xf numFmtId="0" fontId="31" fillId="0" borderId="5" xfId="5" applyBorder="1"/>
    <xf numFmtId="0" fontId="20" fillId="3" borderId="5" xfId="2" applyFont="1" applyFill="1" applyBorder="1" applyAlignment="1">
      <alignment horizontal="center" vertical="center" wrapText="1"/>
    </xf>
    <xf numFmtId="0" fontId="20" fillId="0" borderId="5" xfId="2" applyFont="1" applyBorder="1" applyAlignment="1">
      <alignment horizontal="center" vertical="center" wrapText="1"/>
    </xf>
    <xf numFmtId="0" fontId="53" fillId="3" borderId="0" xfId="0" applyFont="1" applyFill="1"/>
    <xf numFmtId="0" fontId="51" fillId="3" borderId="0" xfId="0" applyFont="1" applyFill="1"/>
    <xf numFmtId="0" fontId="51" fillId="3" borderId="0" xfId="0" applyFont="1" applyFill="1" applyAlignment="1">
      <alignment horizontal="left" vertical="center" indent="5"/>
    </xf>
    <xf numFmtId="0" fontId="54" fillId="3" borderId="0" xfId="1" applyFont="1" applyFill="1"/>
    <xf numFmtId="0" fontId="54" fillId="3" borderId="0" xfId="1" applyFont="1" applyFill="1" applyProtection="1">
      <protection locked="0"/>
    </xf>
    <xf numFmtId="0" fontId="0" fillId="0" borderId="5" xfId="0" applyBorder="1"/>
    <xf numFmtId="0" fontId="0" fillId="0" borderId="5" xfId="0" applyBorder="1" applyAlignment="1">
      <alignment horizontal="center" vertical="center" wrapText="1"/>
    </xf>
    <xf numFmtId="0" fontId="0" fillId="0" borderId="5" xfId="0" applyBorder="1" applyAlignment="1">
      <alignment horizontal="center" vertical="center"/>
    </xf>
    <xf numFmtId="0" fontId="20" fillId="0" borderId="0" xfId="2" applyFont="1" applyAlignment="1">
      <alignment horizontal="left" vertical="center" wrapText="1"/>
    </xf>
    <xf numFmtId="0" fontId="13" fillId="0" borderId="0" xfId="2" applyAlignment="1">
      <alignment horizontal="center" vertical="center"/>
    </xf>
    <xf numFmtId="0" fontId="11" fillId="0" borderId="0" xfId="2" applyFont="1" applyAlignment="1">
      <alignment vertical="top"/>
    </xf>
    <xf numFmtId="0" fontId="13" fillId="14" borderId="5" xfId="2" applyFill="1" applyBorder="1" applyAlignment="1">
      <alignment horizontal="center" vertical="center"/>
    </xf>
    <xf numFmtId="0" fontId="11" fillId="14" borderId="5" xfId="2" applyFont="1" applyFill="1" applyBorder="1" applyAlignment="1">
      <alignment vertical="top"/>
    </xf>
    <xf numFmtId="0" fontId="57" fillId="0" borderId="0" xfId="2" applyFont="1" applyAlignment="1">
      <alignment vertical="center"/>
    </xf>
    <xf numFmtId="0" fontId="11" fillId="14" borderId="5" xfId="2" applyFont="1" applyFill="1" applyBorder="1" applyAlignment="1">
      <alignment horizontal="left" vertical="center"/>
    </xf>
    <xf numFmtId="0" fontId="11" fillId="14" borderId="5" xfId="2" applyFont="1" applyFill="1" applyBorder="1" applyAlignment="1">
      <alignment horizontal="left" vertical="center" wrapText="1"/>
    </xf>
    <xf numFmtId="0" fontId="11" fillId="0" borderId="5" xfId="2" applyFont="1" applyBorder="1" applyAlignment="1">
      <alignment horizontal="left" vertical="top" wrapText="1"/>
    </xf>
    <xf numFmtId="0" fontId="11" fillId="0" borderId="5" xfId="2" applyFont="1" applyBorder="1" applyAlignment="1">
      <alignment horizontal="left" vertical="center"/>
    </xf>
    <xf numFmtId="0" fontId="11" fillId="0" borderId="5" xfId="2" applyFont="1" applyBorder="1" applyAlignment="1">
      <alignment horizontal="left" vertical="center" wrapText="1"/>
    </xf>
    <xf numFmtId="0" fontId="32" fillId="0" borderId="0" xfId="6"/>
    <xf numFmtId="0" fontId="60" fillId="15" borderId="0" xfId="7" applyFont="1" applyFill="1" applyAlignment="1">
      <alignment horizontal="center" vertical="center" wrapText="1"/>
    </xf>
    <xf numFmtId="0" fontId="38" fillId="15" borderId="0" xfId="7" applyFont="1" applyFill="1" applyAlignment="1">
      <alignment horizontal="center" vertical="center" wrapText="1"/>
    </xf>
    <xf numFmtId="0" fontId="32" fillId="15" borderId="0" xfId="7" applyFill="1" applyAlignment="1">
      <alignment vertical="center" wrapText="1"/>
    </xf>
    <xf numFmtId="0" fontId="6" fillId="3" borderId="0" xfId="0" applyFont="1" applyFill="1" applyAlignment="1">
      <alignment horizontal="left" vertical="top" wrapText="1"/>
    </xf>
    <xf numFmtId="0" fontId="56" fillId="3" borderId="0" xfId="0" applyFont="1" applyFill="1" applyAlignment="1">
      <alignment horizontal="left" vertical="top" wrapText="1"/>
    </xf>
    <xf numFmtId="0" fontId="61" fillId="0" borderId="0" xfId="5" applyFont="1"/>
    <xf numFmtId="0" fontId="62" fillId="0" borderId="0" xfId="5" applyFont="1" applyAlignment="1">
      <alignment horizontal="left"/>
    </xf>
    <xf numFmtId="0" fontId="33" fillId="0" borderId="0" xfId="5" applyFont="1" applyAlignment="1">
      <alignment vertical="center" wrapText="1"/>
    </xf>
    <xf numFmtId="0" fontId="31" fillId="0" borderId="0" xfId="5" applyAlignment="1">
      <alignment horizontal="centerContinuous"/>
    </xf>
    <xf numFmtId="0" fontId="63" fillId="0" borderId="0" xfId="5" applyFont="1" applyAlignment="1">
      <alignment horizontal="centerContinuous"/>
    </xf>
    <xf numFmtId="0" fontId="63" fillId="0" borderId="0" xfId="5" applyFont="1" applyAlignment="1">
      <alignment horizontal="left"/>
    </xf>
    <xf numFmtId="0" fontId="64" fillId="0" borderId="0" xfId="5" applyFont="1" applyAlignment="1">
      <alignment horizontal="right"/>
    </xf>
    <xf numFmtId="0" fontId="65" fillId="0" borderId="0" xfId="5" applyFont="1" applyAlignment="1">
      <alignment horizontal="right"/>
    </xf>
    <xf numFmtId="0" fontId="63" fillId="16" borderId="5" xfId="5" applyFont="1" applyFill="1" applyBorder="1" applyAlignment="1">
      <alignment horizontal="left"/>
    </xf>
    <xf numFmtId="0" fontId="66" fillId="0" borderId="0" xfId="5" applyFont="1"/>
    <xf numFmtId="0" fontId="64" fillId="0" borderId="0" xfId="5" applyFont="1" applyAlignment="1">
      <alignment horizontal="left"/>
    </xf>
    <xf numFmtId="0" fontId="33" fillId="0" borderId="0" xfId="5" applyFont="1" applyAlignment="1">
      <alignment vertical="top" wrapText="1"/>
    </xf>
    <xf numFmtId="0" fontId="60" fillId="0" borderId="0" xfId="5" applyFont="1" applyAlignment="1">
      <alignment horizontal="left"/>
    </xf>
    <xf numFmtId="0" fontId="66" fillId="0" borderId="0" xfId="5" quotePrefix="1" applyFont="1" applyAlignment="1">
      <alignment horizontal="right"/>
    </xf>
    <xf numFmtId="0" fontId="66" fillId="0" borderId="0" xfId="5" applyFont="1" applyAlignment="1">
      <alignment horizontal="right"/>
    </xf>
    <xf numFmtId="0" fontId="31" fillId="0" borderId="0" xfId="5" quotePrefix="1" applyAlignment="1">
      <alignment horizontal="left"/>
    </xf>
    <xf numFmtId="0" fontId="60" fillId="0" borderId="0" xfId="5" quotePrefix="1" applyFont="1" applyAlignment="1">
      <alignment horizontal="left"/>
    </xf>
    <xf numFmtId="0" fontId="67" fillId="0" borderId="0" xfId="5" applyFont="1"/>
    <xf numFmtId="0" fontId="66" fillId="0" borderId="18" xfId="5" applyFont="1" applyBorder="1" applyAlignment="1">
      <alignment horizontal="right" vertical="top"/>
    </xf>
    <xf numFmtId="0" fontId="31" fillId="0" borderId="0" xfId="5" quotePrefix="1" applyAlignment="1">
      <alignment horizontal="left" vertical="top"/>
    </xf>
    <xf numFmtId="0" fontId="66" fillId="0" borderId="18" xfId="5" applyFont="1" applyBorder="1" applyAlignment="1">
      <alignment vertical="top"/>
    </xf>
    <xf numFmtId="0" fontId="66" fillId="0" borderId="0" xfId="5" applyFont="1" applyAlignment="1">
      <alignment horizontal="left"/>
    </xf>
    <xf numFmtId="0" fontId="60" fillId="0" borderId="0" xfId="5" applyFont="1"/>
    <xf numFmtId="15" fontId="66" fillId="17" borderId="5" xfId="5" applyNumberFormat="1" applyFont="1" applyFill="1" applyBorder="1"/>
    <xf numFmtId="0" fontId="62" fillId="19" borderId="14" xfId="5" applyFont="1" applyFill="1" applyBorder="1" applyAlignment="1">
      <alignment horizontal="left"/>
    </xf>
    <xf numFmtId="0" fontId="66" fillId="16" borderId="17" xfId="5" applyFont="1" applyFill="1" applyBorder="1" applyAlignment="1">
      <alignment horizontal="center" vertical="center" textRotation="90" wrapText="1"/>
    </xf>
    <xf numFmtId="0" fontId="70" fillId="16" borderId="21" xfId="5" applyFont="1" applyFill="1" applyBorder="1" applyAlignment="1">
      <alignment horizontal="center" vertical="top" wrapText="1"/>
    </xf>
    <xf numFmtId="0" fontId="66" fillId="20" borderId="15" xfId="5" applyFont="1" applyFill="1" applyBorder="1" applyAlignment="1">
      <alignment horizontal="center" vertical="center" textRotation="90" wrapText="1"/>
    </xf>
    <xf numFmtId="0" fontId="70" fillId="20" borderId="15" xfId="5" applyFont="1" applyFill="1" applyBorder="1" applyAlignment="1">
      <alignment horizontal="center" vertical="center" wrapText="1"/>
    </xf>
    <xf numFmtId="0" fontId="66" fillId="20" borderId="5" xfId="5" applyFont="1" applyFill="1" applyBorder="1" applyAlignment="1">
      <alignment horizontal="center" vertical="top" wrapText="1"/>
    </xf>
    <xf numFmtId="0" fontId="66" fillId="20" borderId="12" xfId="5" applyFont="1" applyFill="1" applyBorder="1" applyAlignment="1">
      <alignment horizontal="center" vertical="top" wrapText="1"/>
    </xf>
    <xf numFmtId="0" fontId="66" fillId="20" borderId="13" xfId="5" applyFont="1" applyFill="1" applyBorder="1" applyAlignment="1">
      <alignment horizontal="center" vertical="top"/>
    </xf>
    <xf numFmtId="0" fontId="66" fillId="20" borderId="14" xfId="5" applyFont="1" applyFill="1" applyBorder="1" applyAlignment="1">
      <alignment horizontal="center" vertical="top" wrapText="1"/>
    </xf>
    <xf numFmtId="0" fontId="70" fillId="20" borderId="8" xfId="5" applyFont="1" applyFill="1" applyBorder="1" applyAlignment="1">
      <alignment horizontal="center" vertical="top" wrapText="1"/>
    </xf>
    <xf numFmtId="0" fontId="66" fillId="20" borderId="8" xfId="5" applyFont="1" applyFill="1" applyBorder="1" applyAlignment="1">
      <alignment horizontal="center" vertical="top" wrapText="1"/>
    </xf>
    <xf numFmtId="0" fontId="66" fillId="20" borderId="15" xfId="5" applyFont="1" applyFill="1" applyBorder="1" applyAlignment="1">
      <alignment horizontal="center" vertical="top" wrapText="1"/>
    </xf>
    <xf numFmtId="0" fontId="66" fillId="0" borderId="0" xfId="5" applyFont="1" applyAlignment="1">
      <alignment horizontal="center" vertical="top"/>
    </xf>
    <xf numFmtId="1" fontId="62" fillId="16" borderId="5" xfId="5" applyNumberFormat="1" applyFont="1" applyFill="1" applyBorder="1" applyAlignment="1">
      <alignment vertical="center" wrapText="1"/>
    </xf>
    <xf numFmtId="0" fontId="71" fillId="16" borderId="5" xfId="5" applyFont="1" applyFill="1" applyBorder="1" applyAlignment="1">
      <alignment horizontal="right" vertical="center" wrapText="1"/>
    </xf>
    <xf numFmtId="0" fontId="66" fillId="0" borderId="5" xfId="5" applyFont="1" applyBorder="1" applyAlignment="1">
      <alignment vertical="center" wrapText="1"/>
    </xf>
    <xf numFmtId="0" fontId="66" fillId="17" borderId="5" xfId="5" applyFont="1" applyFill="1" applyBorder="1" applyAlignment="1">
      <alignment vertical="center" wrapText="1"/>
    </xf>
    <xf numFmtId="0" fontId="70" fillId="17" borderId="5" xfId="5" applyFont="1" applyFill="1" applyBorder="1" applyAlignment="1">
      <alignment vertical="center" wrapText="1"/>
    </xf>
    <xf numFmtId="0" fontId="67" fillId="17" borderId="12" xfId="5" applyFont="1" applyFill="1" applyBorder="1" applyAlignment="1">
      <alignment vertical="center" wrapText="1"/>
    </xf>
    <xf numFmtId="0" fontId="31" fillId="17" borderId="13" xfId="5" applyFill="1" applyBorder="1" applyAlignment="1">
      <alignment vertical="center" wrapText="1"/>
    </xf>
    <xf numFmtId="0" fontId="31" fillId="17" borderId="14" xfId="5" applyFill="1" applyBorder="1" applyAlignment="1">
      <alignment vertical="center" wrapText="1"/>
    </xf>
    <xf numFmtId="15" fontId="67" fillId="0" borderId="5" xfId="5" applyNumberFormat="1" applyFont="1" applyBorder="1" applyAlignment="1">
      <alignment vertical="center" wrapText="1"/>
    </xf>
    <xf numFmtId="0" fontId="67" fillId="17" borderId="5" xfId="5" applyFont="1" applyFill="1" applyBorder="1" applyAlignment="1">
      <alignment horizontal="right" vertical="center" wrapText="1"/>
    </xf>
    <xf numFmtId="0" fontId="67" fillId="0" borderId="5" xfId="5" applyFont="1" applyBorder="1" applyAlignment="1">
      <alignment vertical="center" wrapText="1"/>
    </xf>
    <xf numFmtId="0" fontId="31" fillId="17" borderId="5" xfId="5" applyFill="1" applyBorder="1" applyAlignment="1">
      <alignment vertical="center" wrapText="1"/>
    </xf>
    <xf numFmtId="0" fontId="62" fillId="16" borderId="5" xfId="5" applyFont="1" applyFill="1" applyBorder="1" applyAlignment="1">
      <alignment vertical="center" wrapText="1"/>
    </xf>
    <xf numFmtId="0" fontId="67" fillId="0" borderId="14" xfId="5" applyFont="1" applyBorder="1" applyAlignment="1">
      <alignment vertical="center" wrapText="1"/>
    </xf>
    <xf numFmtId="0" fontId="72" fillId="0" borderId="0" xfId="5" applyFont="1"/>
    <xf numFmtId="0" fontId="67" fillId="17" borderId="9" xfId="5" applyFont="1" applyFill="1" applyBorder="1" applyAlignment="1">
      <alignment vertical="center" wrapText="1"/>
    </xf>
    <xf numFmtId="0" fontId="31" fillId="17" borderId="10" xfId="5" applyFill="1" applyBorder="1" applyAlignment="1">
      <alignment vertical="center" wrapText="1"/>
    </xf>
    <xf numFmtId="0" fontId="31" fillId="17" borderId="11" xfId="5" applyFill="1" applyBorder="1" applyAlignment="1">
      <alignment vertical="center" wrapText="1"/>
    </xf>
    <xf numFmtId="0" fontId="64" fillId="0" borderId="0" xfId="5" applyFont="1"/>
    <xf numFmtId="0" fontId="66" fillId="0" borderId="7" xfId="5" applyFont="1" applyBorder="1"/>
    <xf numFmtId="0" fontId="31" fillId="0" borderId="7" xfId="5" applyBorder="1"/>
    <xf numFmtId="0" fontId="64" fillId="0" borderId="7" xfId="5" applyFont="1" applyBorder="1"/>
    <xf numFmtId="1" fontId="31" fillId="0" borderId="0" xfId="5" applyNumberFormat="1"/>
    <xf numFmtId="15" fontId="66" fillId="0" borderId="0" xfId="5" applyNumberFormat="1" applyFont="1"/>
    <xf numFmtId="165" fontId="31" fillId="0" borderId="0" xfId="5" applyNumberFormat="1"/>
    <xf numFmtId="0" fontId="62" fillId="0" borderId="0" xfId="5" applyFont="1" applyAlignment="1">
      <alignment horizontal="right"/>
    </xf>
    <xf numFmtId="15" fontId="66" fillId="16" borderId="5" xfId="5" applyNumberFormat="1" applyFont="1" applyFill="1" applyBorder="1"/>
    <xf numFmtId="0" fontId="31" fillId="16" borderId="5" xfId="5" applyFill="1" applyBorder="1"/>
    <xf numFmtId="0" fontId="66" fillId="0" borderId="5" xfId="5" applyFont="1" applyBorder="1" applyAlignment="1">
      <alignment vertical="center"/>
    </xf>
    <xf numFmtId="14" fontId="16" fillId="0" borderId="5" xfId="5" applyNumberFormat="1" applyFont="1" applyBorder="1" applyAlignment="1">
      <alignment vertical="center" wrapText="1"/>
    </xf>
    <xf numFmtId="1" fontId="31" fillId="0" borderId="5" xfId="5" applyNumberFormat="1" applyBorder="1" applyAlignment="1">
      <alignment horizontal="center" vertical="center"/>
    </xf>
    <xf numFmtId="14" fontId="18" fillId="0" borderId="5" xfId="5" applyNumberFormat="1" applyFont="1" applyBorder="1" applyAlignment="1">
      <alignment vertical="center" wrapText="1"/>
    </xf>
    <xf numFmtId="14" fontId="31" fillId="0" borderId="5" xfId="5" applyNumberFormat="1" applyBorder="1" applyAlignment="1">
      <alignment vertical="center" wrapText="1"/>
    </xf>
    <xf numFmtId="14" fontId="22" fillId="0" borderId="5" xfId="5" applyNumberFormat="1" applyFont="1" applyBorder="1" applyAlignment="1">
      <alignment vertical="center" wrapText="1"/>
    </xf>
    <xf numFmtId="1" fontId="16" fillId="0" borderId="5" xfId="5" applyNumberFormat="1" applyFont="1" applyBorder="1" applyAlignment="1">
      <alignment horizontal="center" vertical="center"/>
    </xf>
    <xf numFmtId="14" fontId="22" fillId="3" borderId="5" xfId="5" applyNumberFormat="1" applyFont="1" applyFill="1" applyBorder="1" applyAlignment="1">
      <alignment vertical="center" wrapText="1"/>
    </xf>
    <xf numFmtId="14" fontId="16" fillId="3" borderId="5" xfId="5" applyNumberFormat="1" applyFont="1" applyFill="1" applyBorder="1" applyAlignment="1">
      <alignment vertical="center" wrapText="1"/>
    </xf>
    <xf numFmtId="1" fontId="16" fillId="0" borderId="17" xfId="5" applyNumberFormat="1" applyFont="1" applyBorder="1" applyAlignment="1">
      <alignment horizontal="center" vertical="center"/>
    </xf>
    <xf numFmtId="3" fontId="16" fillId="0" borderId="5" xfId="5" applyNumberFormat="1" applyFont="1" applyBorder="1" applyAlignment="1">
      <alignment horizontal="center" vertical="center"/>
    </xf>
    <xf numFmtId="14" fontId="66" fillId="0" borderId="15" xfId="5" applyNumberFormat="1" applyFont="1" applyBorder="1" applyAlignment="1">
      <alignment vertical="center" wrapText="1"/>
    </xf>
    <xf numFmtId="14" fontId="31" fillId="0" borderId="15" xfId="5" applyNumberFormat="1" applyBorder="1" applyAlignment="1">
      <alignment vertical="center" wrapText="1"/>
    </xf>
    <xf numFmtId="14" fontId="31" fillId="0" borderId="16" xfId="5" applyNumberFormat="1" applyBorder="1" applyAlignment="1">
      <alignment horizontal="left" vertical="center" wrapText="1"/>
    </xf>
    <xf numFmtId="14" fontId="73" fillId="0" borderId="5" xfId="5" applyNumberFormat="1" applyFont="1" applyBorder="1" applyAlignment="1">
      <alignment vertical="center" wrapText="1"/>
    </xf>
    <xf numFmtId="3" fontId="16" fillId="0" borderId="17" xfId="5" applyNumberFormat="1" applyFont="1" applyBorder="1" applyAlignment="1">
      <alignment horizontal="center" vertical="center"/>
    </xf>
    <xf numFmtId="14" fontId="31" fillId="0" borderId="5" xfId="5" applyNumberFormat="1" applyBorder="1" applyAlignment="1">
      <alignment wrapText="1"/>
    </xf>
    <xf numFmtId="14" fontId="18" fillId="0" borderId="5" xfId="5" applyNumberFormat="1" applyFont="1" applyBorder="1" applyAlignment="1">
      <alignment wrapText="1"/>
    </xf>
    <xf numFmtId="0" fontId="18" fillId="0" borderId="5" xfId="5" applyFont="1" applyBorder="1" applyAlignment="1">
      <alignment vertical="center" wrapText="1"/>
    </xf>
    <xf numFmtId="0" fontId="56" fillId="3" borderId="0" xfId="0" applyFont="1" applyFill="1" applyAlignment="1">
      <alignment vertical="top" wrapText="1"/>
    </xf>
    <xf numFmtId="0" fontId="83" fillId="0" borderId="0" xfId="1" applyFont="1"/>
    <xf numFmtId="14" fontId="13" fillId="0" borderId="15" xfId="2" applyNumberFormat="1" applyBorder="1" applyAlignment="1">
      <alignment horizontal="left" vertical="center" wrapText="1"/>
    </xf>
    <xf numFmtId="14" fontId="13" fillId="0" borderId="16" xfId="2" applyNumberFormat="1" applyBorder="1" applyAlignment="1">
      <alignment horizontal="left" vertical="center" wrapText="1"/>
    </xf>
    <xf numFmtId="14" fontId="18" fillId="0" borderId="5" xfId="2" applyNumberFormat="1" applyFont="1" applyBorder="1" applyAlignment="1">
      <alignment vertical="center" wrapText="1"/>
    </xf>
    <xf numFmtId="1" fontId="20" fillId="0" borderId="5" xfId="2" applyNumberFormat="1" applyFont="1" applyBorder="1" applyAlignment="1">
      <alignment horizontal="center" vertical="center" wrapText="1"/>
    </xf>
    <xf numFmtId="1" fontId="13" fillId="0" borderId="5" xfId="2" applyNumberFormat="1" applyBorder="1" applyAlignment="1">
      <alignment horizontal="left" vertical="center"/>
    </xf>
    <xf numFmtId="0" fontId="18" fillId="0" borderId="0" xfId="2" applyFont="1"/>
    <xf numFmtId="0" fontId="16" fillId="0" borderId="15" xfId="2" applyFont="1" applyBorder="1" applyAlignment="1">
      <alignment horizontal="center" vertical="center" wrapText="1"/>
    </xf>
    <xf numFmtId="0" fontId="13" fillId="3" borderId="5" xfId="2" applyFill="1" applyBorder="1"/>
    <xf numFmtId="164" fontId="13" fillId="3" borderId="5" xfId="2" applyNumberFormat="1" applyFill="1" applyBorder="1"/>
    <xf numFmtId="0" fontId="13" fillId="21" borderId="5" xfId="2" applyFill="1" applyBorder="1"/>
    <xf numFmtId="0" fontId="33" fillId="0" borderId="12" xfId="4" applyFont="1" applyBorder="1" applyAlignment="1">
      <alignment horizontal="center" wrapText="1"/>
    </xf>
    <xf numFmtId="0" fontId="33" fillId="0" borderId="5" xfId="4" applyFont="1" applyBorder="1" applyAlignment="1">
      <alignment horizontal="center" wrapText="1"/>
    </xf>
    <xf numFmtId="1" fontId="88" fillId="0" borderId="5" xfId="2" applyNumberFormat="1" applyFont="1" applyBorder="1" applyAlignment="1">
      <alignment horizontal="center" vertical="center" wrapText="1"/>
    </xf>
    <xf numFmtId="0" fontId="16" fillId="8" borderId="15" xfId="2" applyFont="1" applyFill="1" applyBorder="1" applyAlignment="1">
      <alignment horizontal="center" vertical="center" wrapText="1"/>
    </xf>
    <xf numFmtId="0" fontId="13" fillId="0" borderId="18" xfId="2" applyBorder="1" applyAlignment="1">
      <alignment vertical="center" wrapText="1"/>
    </xf>
    <xf numFmtId="1" fontId="13" fillId="0" borderId="0" xfId="2" applyNumberFormat="1" applyAlignment="1">
      <alignment horizontal="center" vertical="center"/>
    </xf>
    <xf numFmtId="14" fontId="13" fillId="0" borderId="0" xfId="2" applyNumberFormat="1" applyAlignment="1">
      <alignment vertical="center"/>
    </xf>
    <xf numFmtId="14" fontId="16" fillId="0" borderId="0" xfId="2" applyNumberFormat="1" applyFont="1" applyAlignment="1">
      <alignment vertical="center" wrapText="1"/>
    </xf>
    <xf numFmtId="3" fontId="18" fillId="0" borderId="0" xfId="2" applyNumberFormat="1" applyFont="1" applyAlignment="1">
      <alignment horizontal="center" vertical="center"/>
    </xf>
    <xf numFmtId="1" fontId="30" fillId="0" borderId="0" xfId="2" applyNumberFormat="1" applyFont="1" applyAlignment="1">
      <alignment horizontal="center" vertical="center" wrapText="1"/>
    </xf>
    <xf numFmtId="0" fontId="13" fillId="0" borderId="0" xfId="2" applyAlignment="1">
      <alignment horizontal="center" vertical="center" wrapText="1"/>
    </xf>
    <xf numFmtId="14" fontId="16" fillId="0" borderId="0" xfId="2" applyNumberFormat="1" applyFont="1" applyAlignment="1">
      <alignment vertical="center"/>
    </xf>
    <xf numFmtId="0" fontId="13" fillId="0" borderId="22" xfId="2" applyBorder="1"/>
    <xf numFmtId="0" fontId="13" fillId="0" borderId="23" xfId="2" applyBorder="1"/>
    <xf numFmtId="0" fontId="13" fillId="0" borderId="0" xfId="2" applyProtection="1">
      <protection hidden="1"/>
    </xf>
    <xf numFmtId="0" fontId="24" fillId="0" borderId="0" xfId="2" applyFont="1"/>
    <xf numFmtId="0" fontId="13" fillId="0" borderId="22" xfId="2" applyBorder="1" applyAlignment="1">
      <alignment wrapText="1"/>
    </xf>
    <xf numFmtId="0" fontId="13" fillId="0" borderId="27" xfId="2" applyBorder="1" applyAlignment="1">
      <alignment horizontal="left" vertical="center"/>
    </xf>
    <xf numFmtId="0" fontId="13" fillId="0" borderId="22" xfId="2" applyBorder="1" applyAlignment="1">
      <alignment horizontal="left" vertical="center"/>
    </xf>
    <xf numFmtId="0" fontId="91" fillId="24" borderId="26" xfId="2" applyFont="1" applyFill="1" applyBorder="1" applyAlignment="1">
      <alignment vertical="center" wrapText="1"/>
    </xf>
    <xf numFmtId="0" fontId="3" fillId="2" borderId="0" xfId="0" applyFont="1" applyFill="1" applyAlignment="1">
      <alignment horizontal="center" vertical="center" wrapText="1"/>
    </xf>
    <xf numFmtId="0" fontId="2" fillId="2" borderId="0" xfId="0" applyFont="1" applyFill="1" applyAlignment="1">
      <alignment horizontal="center" vertical="center" wrapText="1"/>
    </xf>
    <xf numFmtId="0" fontId="6" fillId="3" borderId="0" xfId="0" applyFont="1" applyFill="1" applyAlignment="1">
      <alignment horizontal="center" vertical="top" wrapText="1"/>
    </xf>
    <xf numFmtId="0" fontId="6" fillId="3" borderId="0" xfId="0" applyFont="1" applyFill="1" applyAlignment="1">
      <alignment horizontal="left" vertical="top" wrapText="1"/>
    </xf>
    <xf numFmtId="0" fontId="56" fillId="3" borderId="0" xfId="0" applyFont="1" applyFill="1" applyAlignment="1">
      <alignment horizontal="left" vertical="top" wrapText="1"/>
    </xf>
    <xf numFmtId="0" fontId="6" fillId="3" borderId="0" xfId="0" applyFont="1" applyFill="1" applyAlignment="1">
      <alignment vertical="top" wrapText="1"/>
    </xf>
    <xf numFmtId="0" fontId="1" fillId="0" borderId="0" xfId="1" applyFill="1" applyAlignment="1">
      <alignment horizontal="center"/>
    </xf>
    <xf numFmtId="0" fontId="1" fillId="3" borderId="0" xfId="1" applyFill="1" applyAlignment="1">
      <alignment horizontal="left" vertical="top"/>
    </xf>
    <xf numFmtId="0" fontId="83" fillId="3" borderId="0" xfId="1" applyFont="1" applyFill="1" applyAlignment="1">
      <alignment horizontal="left" vertical="top"/>
    </xf>
    <xf numFmtId="0" fontId="83" fillId="0" borderId="0" xfId="1" applyFont="1" applyAlignment="1">
      <alignment horizontal="left"/>
    </xf>
    <xf numFmtId="0" fontId="51" fillId="3" borderId="0" xfId="0" applyFont="1" applyFill="1" applyAlignment="1">
      <alignment horizontal="left" vertical="top" wrapText="1"/>
    </xf>
    <xf numFmtId="0" fontId="8" fillId="0" borderId="0" xfId="1" applyFont="1" applyAlignment="1" applyProtection="1">
      <alignment horizontal="center"/>
      <protection locked="0"/>
    </xf>
    <xf numFmtId="0" fontId="52" fillId="3" borderId="0" xfId="0" applyFont="1" applyFill="1" applyAlignment="1">
      <alignment horizontal="left" vertical="top" wrapText="1"/>
    </xf>
    <xf numFmtId="0" fontId="83" fillId="3" borderId="0" xfId="1" applyFont="1" applyFill="1" applyAlignment="1">
      <alignment horizontal="left" vertical="top" wrapText="1"/>
    </xf>
    <xf numFmtId="0" fontId="84" fillId="0" borderId="0" xfId="1" applyFont="1" applyAlignment="1">
      <alignment horizontal="left"/>
    </xf>
    <xf numFmtId="0" fontId="83" fillId="3" borderId="0" xfId="1" applyFont="1" applyFill="1" applyAlignment="1">
      <alignment horizontal="center" vertical="top"/>
    </xf>
    <xf numFmtId="0" fontId="13" fillId="0" borderId="18" xfId="2" applyBorder="1" applyAlignment="1">
      <alignment horizontal="left" wrapText="1"/>
    </xf>
    <xf numFmtId="0" fontId="13" fillId="0" borderId="0" xfId="2" applyAlignment="1">
      <alignment horizontal="left" wrapText="1"/>
    </xf>
    <xf numFmtId="0" fontId="13" fillId="0" borderId="15" xfId="2" applyBorder="1" applyAlignment="1">
      <alignment horizontal="center" vertical="center" wrapText="1"/>
    </xf>
    <xf numFmtId="0" fontId="13" fillId="0" borderId="17" xfId="2" applyBorder="1" applyAlignment="1">
      <alignment horizontal="center" vertical="center" wrapText="1"/>
    </xf>
    <xf numFmtId="0" fontId="13" fillId="0" borderId="16" xfId="2" applyBorder="1" applyAlignment="1">
      <alignment horizontal="center" vertical="center" wrapText="1"/>
    </xf>
    <xf numFmtId="0" fontId="25" fillId="0" borderId="15" xfId="3" applyBorder="1" applyAlignment="1">
      <alignment horizontal="center" vertical="center" wrapText="1"/>
    </xf>
    <xf numFmtId="0" fontId="25" fillId="0" borderId="16" xfId="3" applyBorder="1" applyAlignment="1">
      <alignment horizontal="center" vertical="center" wrapText="1"/>
    </xf>
    <xf numFmtId="0" fontId="11" fillId="10" borderId="12" xfId="2" applyFont="1" applyFill="1" applyBorder="1" applyAlignment="1">
      <alignment horizontal="center" vertical="center" wrapText="1"/>
    </xf>
    <xf numFmtId="0" fontId="11" fillId="10" borderId="13" xfId="2" applyFont="1" applyFill="1" applyBorder="1" applyAlignment="1">
      <alignment horizontal="center" vertical="center" wrapText="1"/>
    </xf>
    <xf numFmtId="0" fontId="11" fillId="10" borderId="14" xfId="2" applyFont="1" applyFill="1" applyBorder="1" applyAlignment="1">
      <alignment horizontal="center" vertical="center" wrapText="1"/>
    </xf>
    <xf numFmtId="1" fontId="30" fillId="0" borderId="15" xfId="2" applyNumberFormat="1" applyFont="1" applyBorder="1" applyAlignment="1">
      <alignment horizontal="center" vertical="center" wrapText="1"/>
    </xf>
    <xf numFmtId="1" fontId="30" fillId="0" borderId="17" xfId="2" applyNumberFormat="1" applyFont="1" applyBorder="1" applyAlignment="1">
      <alignment horizontal="center" vertical="center" wrapText="1"/>
    </xf>
    <xf numFmtId="1" fontId="30" fillId="0" borderId="16" xfId="2" applyNumberFormat="1" applyFont="1" applyBorder="1" applyAlignment="1">
      <alignment horizontal="center" vertical="center" wrapText="1"/>
    </xf>
    <xf numFmtId="0" fontId="85" fillId="0" borderId="0" xfId="2" applyFont="1" applyAlignment="1">
      <alignment horizontal="center" wrapText="1"/>
    </xf>
    <xf numFmtId="0" fontId="86" fillId="0" borderId="1" xfId="2" applyFont="1" applyBorder="1" applyAlignment="1">
      <alignment horizontal="center" vertical="center" wrapText="1"/>
    </xf>
    <xf numFmtId="0" fontId="11" fillId="6" borderId="4" xfId="2" applyFont="1" applyFill="1" applyBorder="1" applyAlignment="1">
      <alignment horizontal="center" vertical="center" wrapText="1"/>
    </xf>
    <xf numFmtId="0" fontId="11" fillId="6" borderId="6" xfId="2" applyFont="1" applyFill="1" applyBorder="1" applyAlignment="1">
      <alignment horizontal="center" vertical="center" wrapText="1"/>
    </xf>
    <xf numFmtId="0" fontId="11" fillId="6" borderId="7" xfId="2" applyFont="1" applyFill="1" applyBorder="1" applyAlignment="1">
      <alignment horizontal="center" vertical="center" wrapText="1"/>
    </xf>
    <xf numFmtId="0" fontId="11" fillId="6" borderId="8" xfId="2" applyFont="1" applyFill="1" applyBorder="1" applyAlignment="1">
      <alignment horizontal="center" vertical="center" wrapText="1"/>
    </xf>
    <xf numFmtId="0" fontId="23" fillId="9" borderId="9" xfId="2" applyFont="1" applyFill="1" applyBorder="1" applyAlignment="1">
      <alignment horizontal="center" vertical="center" wrapText="1"/>
    </xf>
    <xf numFmtId="0" fontId="23" fillId="9" borderId="10" xfId="2" applyFont="1" applyFill="1" applyBorder="1" applyAlignment="1">
      <alignment horizontal="center" vertical="center" wrapText="1"/>
    </xf>
    <xf numFmtId="0" fontId="23" fillId="9" borderId="11" xfId="2" applyFont="1" applyFill="1" applyBorder="1" applyAlignment="1">
      <alignment horizontal="center" vertical="center" wrapText="1"/>
    </xf>
    <xf numFmtId="0" fontId="16" fillId="0" borderId="15" xfId="2" applyFont="1" applyBorder="1" applyAlignment="1">
      <alignment horizontal="center" vertical="center" wrapText="1"/>
    </xf>
    <xf numFmtId="0" fontId="16" fillId="0" borderId="16" xfId="2" applyFont="1" applyBorder="1" applyAlignment="1">
      <alignment horizontal="center" vertical="center" wrapText="1"/>
    </xf>
    <xf numFmtId="1" fontId="20" fillId="0" borderId="15" xfId="2" applyNumberFormat="1" applyFont="1" applyBorder="1" applyAlignment="1">
      <alignment horizontal="center" vertical="center" wrapText="1"/>
    </xf>
    <xf numFmtId="1" fontId="20" fillId="0" borderId="17" xfId="2" applyNumberFormat="1" applyFont="1" applyBorder="1" applyAlignment="1">
      <alignment horizontal="center" vertical="center" wrapText="1"/>
    </xf>
    <xf numFmtId="1" fontId="20" fillId="0" borderId="16" xfId="2" applyNumberFormat="1" applyFont="1" applyBorder="1" applyAlignment="1">
      <alignment horizontal="center" vertical="center" wrapText="1"/>
    </xf>
    <xf numFmtId="0" fontId="13" fillId="0" borderId="15" xfId="2" applyBorder="1" applyAlignment="1">
      <alignment horizontal="center" vertical="top" wrapText="1"/>
    </xf>
    <xf numFmtId="0" fontId="13" fillId="0" borderId="17" xfId="2" applyBorder="1" applyAlignment="1">
      <alignment horizontal="center" vertical="top"/>
    </xf>
    <xf numFmtId="0" fontId="13" fillId="0" borderId="16" xfId="2" applyBorder="1" applyAlignment="1">
      <alignment horizontal="center" vertical="top"/>
    </xf>
    <xf numFmtId="0" fontId="11" fillId="0" borderId="5" xfId="2" applyFont="1" applyBorder="1" applyAlignment="1">
      <alignment horizontal="center"/>
    </xf>
    <xf numFmtId="0" fontId="33" fillId="0" borderId="6" xfId="4" applyFont="1" applyBorder="1" applyAlignment="1">
      <alignment horizontal="center" vertical="center" wrapText="1"/>
    </xf>
    <xf numFmtId="0" fontId="33" fillId="0" borderId="8" xfId="4" applyFont="1" applyBorder="1" applyAlignment="1">
      <alignment horizontal="center" vertical="center" wrapText="1"/>
    </xf>
    <xf numFmtId="0" fontId="33" fillId="0" borderId="9" xfId="4" applyFont="1" applyBorder="1" applyAlignment="1">
      <alignment horizontal="center" vertical="center" wrapText="1"/>
    </xf>
    <xf numFmtId="0" fontId="33" fillId="0" borderId="11" xfId="4" applyFont="1" applyBorder="1" applyAlignment="1">
      <alignment horizontal="center" vertical="center" wrapText="1"/>
    </xf>
    <xf numFmtId="0" fontId="33" fillId="0" borderId="12" xfId="4" applyFont="1" applyBorder="1" applyAlignment="1">
      <alignment horizontal="center" wrapText="1"/>
    </xf>
    <xf numFmtId="0" fontId="33" fillId="0" borderId="14" xfId="4" applyFont="1" applyBorder="1" applyAlignment="1">
      <alignment horizontal="center" wrapText="1"/>
    </xf>
    <xf numFmtId="0" fontId="33" fillId="0" borderId="5" xfId="4" applyFont="1" applyBorder="1" applyAlignment="1">
      <alignment horizontal="center" wrapText="1"/>
    </xf>
    <xf numFmtId="0" fontId="39" fillId="0" borderId="0" xfId="5" applyFont="1" applyAlignment="1">
      <alignment horizontal="center" wrapText="1"/>
    </xf>
    <xf numFmtId="0" fontId="39" fillId="0" borderId="0" xfId="5" applyFont="1" applyAlignment="1">
      <alignment horizontal="center"/>
    </xf>
    <xf numFmtId="0" fontId="31" fillId="0" borderId="15" xfId="5" applyBorder="1" applyAlignment="1">
      <alignment horizontal="left" vertical="center" wrapText="1"/>
    </xf>
    <xf numFmtId="0" fontId="31" fillId="0" borderId="17" xfId="5" applyBorder="1" applyAlignment="1">
      <alignment horizontal="left" vertical="center" wrapText="1"/>
    </xf>
    <xf numFmtId="0" fontId="31" fillId="0" borderId="16" xfId="5" applyBorder="1" applyAlignment="1">
      <alignment horizontal="left" vertical="center" wrapText="1"/>
    </xf>
    <xf numFmtId="15" fontId="66" fillId="17" borderId="12" xfId="5" applyNumberFormat="1" applyFont="1" applyFill="1" applyBorder="1" applyAlignment="1">
      <alignment horizontal="center"/>
    </xf>
    <xf numFmtId="15" fontId="66" fillId="17" borderId="14" xfId="5" applyNumberFormat="1" applyFont="1" applyFill="1" applyBorder="1" applyAlignment="1">
      <alignment horizontal="center"/>
    </xf>
    <xf numFmtId="0" fontId="60" fillId="0" borderId="12" xfId="5" applyFont="1" applyBorder="1" applyAlignment="1">
      <alignment horizontal="center"/>
    </xf>
    <xf numFmtId="0" fontId="60" fillId="0" borderId="13" xfId="5" applyFont="1" applyBorder="1" applyAlignment="1">
      <alignment horizontal="center"/>
    </xf>
    <xf numFmtId="0" fontId="60" fillId="0" borderId="14" xfId="5" applyFont="1" applyBorder="1" applyAlignment="1">
      <alignment horizontal="center"/>
    </xf>
    <xf numFmtId="0" fontId="31" fillId="0" borderId="13" xfId="5" applyBorder="1" applyAlignment="1">
      <alignment horizontal="center"/>
    </xf>
    <xf numFmtId="0" fontId="31" fillId="0" borderId="14" xfId="5" applyBorder="1" applyAlignment="1">
      <alignment horizontal="center"/>
    </xf>
    <xf numFmtId="0" fontId="66" fillId="18" borderId="12" xfId="5" quotePrefix="1" applyFont="1" applyFill="1" applyBorder="1" applyAlignment="1">
      <alignment horizontal="center"/>
    </xf>
    <xf numFmtId="0" fontId="66" fillId="18" borderId="14" xfId="5" quotePrefix="1" applyFont="1" applyFill="1" applyBorder="1" applyAlignment="1">
      <alignment horizontal="center"/>
    </xf>
    <xf numFmtId="0" fontId="64" fillId="16" borderId="12" xfId="5" applyFont="1" applyFill="1" applyBorder="1" applyAlignment="1">
      <alignment horizontal="center"/>
    </xf>
    <xf numFmtId="0" fontId="64" fillId="16" borderId="14" xfId="5" applyFont="1" applyFill="1" applyBorder="1" applyAlignment="1">
      <alignment horizontal="center"/>
    </xf>
    <xf numFmtId="0" fontId="66" fillId="0" borderId="12" xfId="5" quotePrefix="1" applyFont="1" applyBorder="1" applyAlignment="1">
      <alignment horizontal="center" wrapText="1"/>
    </xf>
    <xf numFmtId="0" fontId="66" fillId="0" borderId="14" xfId="5" quotePrefix="1" applyFont="1" applyBorder="1" applyAlignment="1">
      <alignment horizontal="center"/>
    </xf>
    <xf numFmtId="0" fontId="69" fillId="17" borderId="12" xfId="5" applyFont="1" applyFill="1" applyBorder="1" applyAlignment="1">
      <alignment horizontal="left"/>
    </xf>
    <xf numFmtId="0" fontId="31" fillId="17" borderId="13" xfId="5" applyFill="1" applyBorder="1"/>
    <xf numFmtId="0" fontId="31" fillId="17" borderId="14" xfId="5" applyFill="1" applyBorder="1"/>
    <xf numFmtId="0" fontId="66" fillId="0" borderId="10" xfId="5" applyFont="1" applyBorder="1" applyAlignment="1">
      <alignment horizontal="center"/>
    </xf>
    <xf numFmtId="0" fontId="60" fillId="17" borderId="12" xfId="5" applyFont="1" applyFill="1" applyBorder="1" applyAlignment="1">
      <alignment horizontal="center"/>
    </xf>
    <xf numFmtId="0" fontId="31" fillId="17" borderId="13" xfId="5" applyFill="1" applyBorder="1" applyAlignment="1">
      <alignment horizontal="center"/>
    </xf>
    <xf numFmtId="0" fontId="31" fillId="17" borderId="14" xfId="5" applyFill="1" applyBorder="1" applyAlignment="1">
      <alignment horizontal="center"/>
    </xf>
    <xf numFmtId="0" fontId="38" fillId="0" borderId="12" xfId="5" applyFont="1" applyBorder="1" applyAlignment="1">
      <alignment horizontal="center"/>
    </xf>
    <xf numFmtId="0" fontId="38" fillId="0" borderId="13" xfId="5" applyFont="1" applyBorder="1" applyAlignment="1">
      <alignment horizontal="center"/>
    </xf>
    <xf numFmtId="0" fontId="38" fillId="0" borderId="14" xfId="5" applyFont="1" applyBorder="1" applyAlignment="1">
      <alignment horizontal="center"/>
    </xf>
    <xf numFmtId="0" fontId="68" fillId="17" borderId="12" xfId="5" applyFont="1" applyFill="1" applyBorder="1" applyAlignment="1">
      <alignment horizontal="center"/>
    </xf>
    <xf numFmtId="0" fontId="68" fillId="17" borderId="13" xfId="5" applyFont="1" applyFill="1" applyBorder="1" applyAlignment="1">
      <alignment horizontal="center"/>
    </xf>
    <xf numFmtId="0" fontId="68" fillId="17" borderId="14" xfId="5" applyFont="1" applyFill="1" applyBorder="1" applyAlignment="1">
      <alignment horizontal="center"/>
    </xf>
    <xf numFmtId="0" fontId="59" fillId="0" borderId="10" xfId="0" applyFont="1" applyBorder="1" applyAlignment="1">
      <alignment horizontal="center"/>
    </xf>
    <xf numFmtId="0" fontId="60" fillId="15" borderId="0" xfId="7" applyFont="1" applyFill="1" applyAlignment="1">
      <alignment horizontal="center" vertical="center" wrapText="1"/>
    </xf>
    <xf numFmtId="0" fontId="11" fillId="14" borderId="12" xfId="2" applyFont="1" applyFill="1" applyBorder="1" applyAlignment="1">
      <alignment horizontal="center" vertical="top" wrapText="1"/>
    </xf>
    <xf numFmtId="0" fontId="11" fillId="14" borderId="14" xfId="2" applyFont="1" applyFill="1" applyBorder="1" applyAlignment="1">
      <alignment horizontal="center" vertical="top" wrapText="1"/>
    </xf>
    <xf numFmtId="0" fontId="11" fillId="0" borderId="12" xfId="2" applyFont="1" applyBorder="1" applyAlignment="1">
      <alignment horizontal="center" vertical="top" wrapText="1"/>
    </xf>
    <xf numFmtId="0" fontId="11" fillId="0" borderId="14" xfId="2" applyFont="1" applyBorder="1" applyAlignment="1">
      <alignment horizontal="center" vertical="top" wrapText="1"/>
    </xf>
    <xf numFmtId="0" fontId="25" fillId="15" borderId="10" xfId="3" applyFill="1" applyBorder="1" applyAlignment="1">
      <alignment horizontal="center" vertical="center" wrapText="1"/>
    </xf>
    <xf numFmtId="14" fontId="89" fillId="22" borderId="24" xfId="2" applyNumberFormat="1" applyFont="1" applyFill="1" applyBorder="1" applyAlignment="1">
      <alignment horizontal="center" vertical="center" wrapText="1"/>
    </xf>
    <xf numFmtId="14" fontId="89" fillId="22" borderId="24" xfId="2" applyNumberFormat="1" applyFont="1" applyFill="1" applyBorder="1" applyAlignment="1">
      <alignment horizontal="center" vertical="center"/>
    </xf>
    <xf numFmtId="14" fontId="89" fillId="22" borderId="25" xfId="2" applyNumberFormat="1" applyFont="1" applyFill="1" applyBorder="1" applyAlignment="1">
      <alignment horizontal="center" vertical="center"/>
    </xf>
    <xf numFmtId="0" fontId="90" fillId="24" borderId="27" xfId="2" applyFont="1" applyFill="1" applyBorder="1" applyAlignment="1">
      <alignment horizontal="left" vertical="center" wrapText="1"/>
    </xf>
    <xf numFmtId="0" fontId="90" fillId="24" borderId="26" xfId="2" applyFont="1" applyFill="1" applyBorder="1" applyAlignment="1">
      <alignment horizontal="left" vertical="center" wrapText="1"/>
    </xf>
    <xf numFmtId="0" fontId="90" fillId="24" borderId="23" xfId="2" applyFont="1" applyFill="1" applyBorder="1" applyAlignment="1">
      <alignment horizontal="left" vertical="center" wrapText="1"/>
    </xf>
    <xf numFmtId="14" fontId="91" fillId="23" borderId="27" xfId="2" applyNumberFormat="1" applyFont="1" applyFill="1" applyBorder="1" applyAlignment="1">
      <alignment horizontal="left" vertical="center" wrapText="1"/>
    </xf>
    <xf numFmtId="14" fontId="91" fillId="23" borderId="26" xfId="2" applyNumberFormat="1" applyFont="1" applyFill="1" applyBorder="1" applyAlignment="1">
      <alignment horizontal="left" vertical="center" wrapText="1"/>
    </xf>
    <xf numFmtId="14" fontId="91" fillId="23" borderId="26" xfId="2" applyNumberFormat="1" applyFont="1" applyFill="1" applyBorder="1" applyAlignment="1">
      <alignment horizontal="center" vertical="center" wrapText="1"/>
    </xf>
    <xf numFmtId="14" fontId="91" fillId="23" borderId="23" xfId="2" applyNumberFormat="1" applyFont="1" applyFill="1" applyBorder="1" applyAlignment="1">
      <alignment horizontal="center" vertical="center" wrapText="1"/>
    </xf>
    <xf numFmtId="0" fontId="92" fillId="24" borderId="26" xfId="2" applyFont="1" applyFill="1" applyBorder="1" applyAlignment="1">
      <alignment horizontal="center" vertical="center" wrapText="1"/>
    </xf>
    <xf numFmtId="0" fontId="92" fillId="24" borderId="23" xfId="2" applyFont="1" applyFill="1" applyBorder="1" applyAlignment="1">
      <alignment horizontal="center" vertical="center" wrapText="1"/>
    </xf>
    <xf numFmtId="0" fontId="93" fillId="24" borderId="26" xfId="2" applyFont="1" applyFill="1" applyBorder="1" applyAlignment="1">
      <alignment horizontal="center" vertical="center" wrapText="1"/>
    </xf>
    <xf numFmtId="0" fontId="93" fillId="24" borderId="23" xfId="2" applyFont="1" applyFill="1" applyBorder="1" applyAlignment="1">
      <alignment horizontal="center" vertical="center" wrapText="1"/>
    </xf>
    <xf numFmtId="0" fontId="90" fillId="24" borderId="27" xfId="2" applyFont="1" applyFill="1" applyBorder="1" applyAlignment="1">
      <alignment horizontal="left" vertical="center"/>
    </xf>
    <xf numFmtId="0" fontId="90" fillId="24" borderId="26" xfId="2" applyFont="1" applyFill="1" applyBorder="1" applyAlignment="1">
      <alignment horizontal="left" vertical="center"/>
    </xf>
    <xf numFmtId="0" fontId="13" fillId="24" borderId="26" xfId="2" applyFill="1" applyBorder="1" applyAlignment="1" applyProtection="1">
      <alignment horizontal="center" vertical="center"/>
      <protection locked="0"/>
    </xf>
    <xf numFmtId="0" fontId="13" fillId="24" borderId="23" xfId="2" applyFill="1" applyBorder="1" applyAlignment="1" applyProtection="1">
      <alignment horizontal="center" vertical="center"/>
      <protection locked="0"/>
    </xf>
    <xf numFmtId="14" fontId="90" fillId="23" borderId="27" xfId="2" applyNumberFormat="1" applyFont="1" applyFill="1" applyBorder="1" applyAlignment="1">
      <alignment horizontal="left" vertical="center" wrapText="1"/>
    </xf>
    <xf numFmtId="14" fontId="90" fillId="23" borderId="26" xfId="2" applyNumberFormat="1" applyFont="1" applyFill="1" applyBorder="1" applyAlignment="1">
      <alignment horizontal="left" vertical="center" wrapText="1"/>
    </xf>
    <xf numFmtId="14" fontId="13" fillId="23" borderId="26" xfId="2" applyNumberFormat="1" applyFill="1" applyBorder="1" applyAlignment="1" applyProtection="1">
      <alignment horizontal="center" vertical="center" wrapText="1"/>
      <protection locked="0"/>
    </xf>
    <xf numFmtId="14" fontId="13" fillId="23" borderId="23" xfId="2" applyNumberFormat="1" applyFill="1" applyBorder="1" applyAlignment="1" applyProtection="1">
      <alignment horizontal="center" vertical="center" wrapText="1"/>
      <protection locked="0"/>
    </xf>
    <xf numFmtId="0" fontId="90" fillId="24" borderId="26" xfId="2" applyFont="1" applyFill="1" applyBorder="1" applyAlignment="1">
      <alignment horizontal="center" vertical="center"/>
    </xf>
    <xf numFmtId="0" fontId="90" fillId="24" borderId="23" xfId="2" applyFont="1" applyFill="1" applyBorder="1" applyAlignment="1">
      <alignment horizontal="center" vertical="center"/>
    </xf>
    <xf numFmtId="14" fontId="90" fillId="23" borderId="28" xfId="2" applyNumberFormat="1" applyFont="1" applyFill="1" applyBorder="1" applyAlignment="1">
      <alignment horizontal="center" vertical="center" wrapText="1"/>
    </xf>
    <xf numFmtId="14" fontId="91" fillId="23" borderId="24" xfId="2" applyNumberFormat="1" applyFont="1" applyFill="1" applyBorder="1" applyAlignment="1">
      <alignment horizontal="center" vertical="center" wrapText="1"/>
    </xf>
    <xf numFmtId="0" fontId="90" fillId="24" borderId="29" xfId="2" applyFont="1" applyFill="1" applyBorder="1" applyAlignment="1">
      <alignment horizontal="center" vertical="center" wrapText="1"/>
    </xf>
    <xf numFmtId="0" fontId="90" fillId="24" borderId="28" xfId="2" applyFont="1" applyFill="1" applyBorder="1" applyAlignment="1">
      <alignment horizontal="center" vertical="center" wrapText="1"/>
    </xf>
    <xf numFmtId="0" fontId="90" fillId="24" borderId="30" xfId="2" applyFont="1" applyFill="1" applyBorder="1" applyAlignment="1">
      <alignment horizontal="center" vertical="center" wrapText="1"/>
    </xf>
    <xf numFmtId="0" fontId="90" fillId="24" borderId="31" xfId="2" applyFont="1" applyFill="1" applyBorder="1" applyAlignment="1">
      <alignment horizontal="center" vertical="center" wrapText="1"/>
    </xf>
    <xf numFmtId="0" fontId="90" fillId="24" borderId="24" xfId="2" applyFont="1" applyFill="1" applyBorder="1" applyAlignment="1">
      <alignment horizontal="center" vertical="center" wrapText="1"/>
    </xf>
    <xf numFmtId="0" fontId="90" fillId="24" borderId="25" xfId="2" applyFont="1" applyFill="1" applyBorder="1" applyAlignment="1">
      <alignment horizontal="center" vertical="center" wrapText="1"/>
    </xf>
    <xf numFmtId="14" fontId="11" fillId="23" borderId="28" xfId="2" applyNumberFormat="1" applyFont="1" applyFill="1" applyBorder="1" applyAlignment="1" applyProtection="1">
      <alignment horizontal="center" vertical="center" wrapText="1"/>
      <protection locked="0"/>
    </xf>
    <xf numFmtId="14" fontId="90" fillId="23" borderId="0" xfId="2" applyNumberFormat="1" applyFont="1" applyFill="1" applyAlignment="1">
      <alignment horizontal="center" vertical="center" wrapText="1"/>
    </xf>
    <xf numFmtId="14" fontId="89" fillId="22" borderId="26" xfId="2" applyNumberFormat="1" applyFont="1" applyFill="1" applyBorder="1" applyAlignment="1">
      <alignment horizontal="center" vertical="center" wrapText="1"/>
    </xf>
    <xf numFmtId="14" fontId="89" fillId="22" borderId="23" xfId="2" applyNumberFormat="1" applyFont="1" applyFill="1" applyBorder="1" applyAlignment="1">
      <alignment horizontal="center" vertical="center" wrapText="1"/>
    </xf>
    <xf numFmtId="1" fontId="24" fillId="24" borderId="26" xfId="2" applyNumberFormat="1" applyFont="1" applyFill="1" applyBorder="1" applyAlignment="1" applyProtection="1">
      <alignment horizontal="left" vertical="center" wrapText="1"/>
      <protection locked="0"/>
    </xf>
    <xf numFmtId="1" fontId="24" fillId="24" borderId="23" xfId="2" applyNumberFormat="1" applyFont="1" applyFill="1" applyBorder="1" applyAlignment="1" applyProtection="1">
      <alignment horizontal="left" vertical="center" wrapText="1"/>
      <protection locked="0"/>
    </xf>
    <xf numFmtId="0" fontId="13" fillId="24" borderId="26" xfId="2" applyFill="1" applyBorder="1" applyAlignment="1" applyProtection="1">
      <alignment horizontal="left" vertical="center" wrapText="1"/>
      <protection locked="0"/>
    </xf>
    <xf numFmtId="0" fontId="13" fillId="24" borderId="23" xfId="2" applyFill="1" applyBorder="1" applyAlignment="1" applyProtection="1">
      <alignment horizontal="left" vertical="center" wrapText="1"/>
      <protection locked="0"/>
    </xf>
  </cellXfs>
  <cellStyles count="8">
    <cellStyle name="Normal_5120133" xfId="7" xr:uid="{00000000-0005-0000-0000-000000000000}"/>
    <cellStyle name="Normal_Протокол исследования" xfId="4" xr:uid="{00000000-0005-0000-0000-000001000000}"/>
    <cellStyle name="Normal_Протокол исследования 3 2" xfId="6" xr:uid="{00000000-0005-0000-0000-000002000000}"/>
    <cellStyle name="Гиперссылка" xfId="1" builtinId="8"/>
    <cellStyle name="Гиперссылка 2" xfId="3" xr:uid="{00000000-0005-0000-0000-000004000000}"/>
    <cellStyle name="Обычный" xfId="0" builtinId="0"/>
    <cellStyle name="Обычный 2" xfId="2" xr:uid="{00000000-0005-0000-0000-000006000000}"/>
    <cellStyle name="Обычный 2 2" xfId="5" xr:uid="{00000000-0005-0000-0000-000007000000}"/>
  </cellStyles>
  <dxfs count="0"/>
  <tableStyles count="0" defaultTableStyle="TableStyleMedium2" defaultPivotStyle="PivotStyleLight16"/>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1055;&#1088;&#1072;&#1074;&#1080;&#1083;&#1072; &#1086;&#1090;&#1073;&#1086;&#1088;&#1072; &#1093;&#1080;&#1084;'!R1C1"/><Relationship Id="rId1" Type="http://schemas.openxmlformats.org/officeDocument/2006/relationships/hyperlink" Target="#'&#1055;&#1088;&#1072;&#1074;&#1080;&#1083;&#1072; &#1086;&#1090;&#1073;&#1086;&#1088;&#1072; &#1084;&#1073;'!R1C1"/></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hyperlink" Target="#'&#1043;&#1083;&#1072;&#1074;&#1085;&#1072;&#1103;.&#1040;&#1083;&#1075;&#1086;&#1088;&#1080;&#1090;&#1084; &#1076;&#1077;&#1081;&#1089;&#1090;&#1074;&#1080;&#1081;'!A1"/><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hyperlink" Target="#'&#1043;&#1083;&#1072;&#1074;&#1085;&#1072;&#1103;.&#1040;&#1083;&#1075;&#1086;&#1088;&#1080;&#1090;&#1084; &#1076;&#1077;&#1081;&#1089;&#1090;&#1074;&#1080;&#1081;'!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mailto:julia.kalinina@nestle.ru;%20central.laboratory@nestle.ru;%20elena.shelopova@nestle.ru" TargetMode="External"/><Relationship Id="rId1" Type="http://schemas.openxmlformats.org/officeDocument/2006/relationships/image" Target="../media/image10.png"/><Relationship Id="rId4" Type="http://schemas.openxmlformats.org/officeDocument/2006/relationships/hyperlink" Target="#'&#1043;&#1083;&#1072;&#1074;&#1085;&#1072;&#1103;.&#1040;&#1083;&#1075;&#1086;&#1088;&#1080;&#1090;&#1084; &#1076;&#1077;&#1081;&#1089;&#1090;&#1074;&#1080;&#1081;'!A1"/></Relationships>
</file>

<file path=xl/drawings/_rels/drawing9.xml.rels><?xml version="1.0" encoding="UTF-8" standalone="yes"?>
<Relationships xmlns="http://schemas.openxmlformats.org/package/2006/relationships"><Relationship Id="rId1" Type="http://schemas.openxmlformats.org/officeDocument/2006/relationships/hyperlink" Target="mailto:elena.shelopova@nestle.ru;%20julia.kalinina@nestle.ru?subject=&#1050;&#1072;&#1088;&#1090;&#1086;&#1095;&#1082;&#1072;%20&#1082;&#1083;&#1080;&#1077;&#1085;&#1090;&#1072;" TargetMode="External"/></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232327</xdr:colOff>
      <xdr:row>39</xdr:row>
      <xdr:rowOff>100633</xdr:rowOff>
    </xdr:from>
    <xdr:to>
      <xdr:col>4</xdr:col>
      <xdr:colOff>32302</xdr:colOff>
      <xdr:row>42</xdr:row>
      <xdr:rowOff>176318</xdr:rowOff>
    </xdr:to>
    <xdr:pic>
      <xdr:nvPicPr>
        <xdr:cNvPr id="2" name="Picture 10">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tretch>
          <a:fillRect/>
        </a:stretch>
      </xdr:blipFill>
      <xdr:spPr>
        <a:xfrm>
          <a:off x="232327" y="11511583"/>
          <a:ext cx="2238375" cy="64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xdr:row>
          <xdr:rowOff>0</xdr:rowOff>
        </xdr:from>
        <xdr:to>
          <xdr:col>0</xdr:col>
          <xdr:colOff>0</xdr:colOff>
          <xdr:row>1</xdr:row>
          <xdr:rowOff>0</xdr:rowOff>
        </xdr:to>
        <xdr:sp macro="" textlink="">
          <xdr:nvSpPr>
            <xdr:cNvPr id="70657" name="Button 1" hidden="1">
              <a:extLst>
                <a:ext uri="{63B3BB69-23CF-44E3-9099-C40C66FF867C}">
                  <a14:compatExt spid="_x0000_s70657"/>
                </a:ext>
                <a:ext uri="{FF2B5EF4-FFF2-40B4-BE49-F238E27FC236}">
                  <a16:creationId xmlns:a16="http://schemas.microsoft.com/office/drawing/2014/main" id="{BA4BC232-9DBE-44C3-BA06-C5C59BCE9E5D}"/>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ru-RU" sz="1000" b="1" i="0" u="none" strike="noStrike" baseline="0">
                  <a:solidFill>
                    <a:srgbClr val="800080"/>
                  </a:solidFill>
                  <a:latin typeface="Calibri"/>
                  <a:cs typeface="Calibri"/>
                </a:rPr>
                <a:t>Show QCAMM Lookup</a:t>
              </a:r>
            </a:p>
          </xdr:txBody>
        </xdr:sp>
        <xdr:clientData fPrintsWithSheet="0"/>
      </xdr:twoCellAnchor>
    </mc:Choice>
    <mc:Fallback/>
  </mc:AlternateContent>
  <xdr:twoCellAnchor>
    <xdr:from>
      <xdr:col>11</xdr:col>
      <xdr:colOff>95250</xdr:colOff>
      <xdr:row>3</xdr:row>
      <xdr:rowOff>76200</xdr:rowOff>
    </xdr:from>
    <xdr:to>
      <xdr:col>11</xdr:col>
      <xdr:colOff>1476375</xdr:colOff>
      <xdr:row>3</xdr:row>
      <xdr:rowOff>523875</xdr:rowOff>
    </xdr:to>
    <xdr:sp macro="" textlink="">
      <xdr:nvSpPr>
        <xdr:cNvPr id="2" name="Прямоугольник 1">
          <a:hlinkClick xmlns:r="http://schemas.openxmlformats.org/officeDocument/2006/relationships" r:id="rId1"/>
          <a:extLst>
            <a:ext uri="{FF2B5EF4-FFF2-40B4-BE49-F238E27FC236}">
              <a16:creationId xmlns:a16="http://schemas.microsoft.com/office/drawing/2014/main" id="{AE97BB0B-92B7-4E3A-A28F-7CEE9DDA5F74}"/>
            </a:ext>
          </a:extLst>
        </xdr:cNvPr>
        <xdr:cNvSpPr/>
      </xdr:nvSpPr>
      <xdr:spPr>
        <a:xfrm>
          <a:off x="6527800" y="3771900"/>
          <a:ext cx="1381125" cy="447675"/>
        </a:xfrm>
        <a:prstGeom prst="rect">
          <a:avLst/>
        </a:prstGeom>
        <a:solidFill>
          <a:schemeClr val="accent3">
            <a:lumMod val="60000"/>
            <a:lumOff val="40000"/>
          </a:schemeClr>
        </a:solidFill>
        <a:effectLst>
          <a:outerShdw blurRad="50800" dist="38100" dir="5400000" algn="t"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100"/>
            <a:t>Правила отбора и упаковки образцов</a:t>
          </a:r>
        </a:p>
      </xdr:txBody>
    </xdr:sp>
    <xdr:clientData/>
  </xdr:twoCellAnchor>
  <xdr:twoCellAnchor>
    <xdr:from>
      <xdr:col>11</xdr:col>
      <xdr:colOff>142876</xdr:colOff>
      <xdr:row>38</xdr:row>
      <xdr:rowOff>57150</xdr:rowOff>
    </xdr:from>
    <xdr:to>
      <xdr:col>11</xdr:col>
      <xdr:colOff>1476376</xdr:colOff>
      <xdr:row>38</xdr:row>
      <xdr:rowOff>504825</xdr:rowOff>
    </xdr:to>
    <xdr:sp macro="" textlink="">
      <xdr:nvSpPr>
        <xdr:cNvPr id="3" name="Прямоугольник 2">
          <a:hlinkClick xmlns:r="http://schemas.openxmlformats.org/officeDocument/2006/relationships" r:id="rId2"/>
          <a:extLst>
            <a:ext uri="{FF2B5EF4-FFF2-40B4-BE49-F238E27FC236}">
              <a16:creationId xmlns:a16="http://schemas.microsoft.com/office/drawing/2014/main" id="{F83CFF53-E79F-4DEE-917E-9A722F6FE2F0}"/>
            </a:ext>
          </a:extLst>
        </xdr:cNvPr>
        <xdr:cNvSpPr/>
      </xdr:nvSpPr>
      <xdr:spPr>
        <a:xfrm>
          <a:off x="6575426" y="20745450"/>
          <a:ext cx="1333500" cy="447675"/>
        </a:xfrm>
        <a:prstGeom prst="rect">
          <a:avLst/>
        </a:prstGeom>
        <a:solidFill>
          <a:schemeClr val="accent3">
            <a:lumMod val="60000"/>
            <a:lumOff val="40000"/>
          </a:schemeClr>
        </a:solidFill>
        <a:effectLst>
          <a:outerShdw blurRad="50800" dist="38100" dir="5400000" algn="t"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100"/>
            <a:t>Правила отбора и упаковки образцов</a:t>
          </a:r>
        </a:p>
      </xdr:txBody>
    </xdr:sp>
    <xdr:clientData/>
  </xdr:twoCellAnchor>
  <xdr:twoCellAnchor>
    <xdr:from>
      <xdr:col>0</xdr:col>
      <xdr:colOff>0</xdr:colOff>
      <xdr:row>0</xdr:row>
      <xdr:rowOff>1</xdr:rowOff>
    </xdr:from>
    <xdr:to>
      <xdr:col>7</xdr:col>
      <xdr:colOff>1847850</xdr:colOff>
      <xdr:row>0</xdr:row>
      <xdr:rowOff>635199</xdr:rowOff>
    </xdr:to>
    <xdr:pic>
      <xdr:nvPicPr>
        <xdr:cNvPr id="4" name="Рисунок 1">
          <a:extLst>
            <a:ext uri="{FF2B5EF4-FFF2-40B4-BE49-F238E27FC236}">
              <a16:creationId xmlns:a16="http://schemas.microsoft.com/office/drawing/2014/main" id="{FE8A4EB4-3822-4998-99AB-EA2413882A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
          <a:ext cx="1847850" cy="635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142875</xdr:rowOff>
    </xdr:from>
    <xdr:to>
      <xdr:col>3</xdr:col>
      <xdr:colOff>409575</xdr:colOff>
      <xdr:row>3</xdr:row>
      <xdr:rowOff>0</xdr:rowOff>
    </xdr:to>
    <xdr:pic>
      <xdr:nvPicPr>
        <xdr:cNvPr id="2" name="Picture 4" descr="cid:image001.png@01D07780.2F0C514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371475"/>
          <a:ext cx="1847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107157</xdr:colOff>
      <xdr:row>9</xdr:row>
      <xdr:rowOff>1166813</xdr:rowOff>
    </xdr:from>
    <xdr:to>
      <xdr:col>3</xdr:col>
      <xdr:colOff>8278585</xdr:colOff>
      <xdr:row>9</xdr:row>
      <xdr:rowOff>3185861</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688307" y="9301163"/>
          <a:ext cx="8171428" cy="2019048"/>
        </a:xfrm>
        <a:prstGeom prst="rect">
          <a:avLst/>
        </a:prstGeom>
      </xdr:spPr>
    </xdr:pic>
    <xdr:clientData/>
  </xdr:twoCellAnchor>
  <xdr:oneCellAnchor>
    <xdr:from>
      <xdr:col>3</xdr:col>
      <xdr:colOff>6988969</xdr:colOff>
      <xdr:row>6</xdr:row>
      <xdr:rowOff>1643063</xdr:rowOff>
    </xdr:from>
    <xdr:ext cx="2143600" cy="264560"/>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8570119" y="3062288"/>
          <a:ext cx="214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b="1">
              <a:solidFill>
                <a:srgbClr val="00B050"/>
              </a:solidFill>
            </a:rPr>
            <a:t>Шаблоны</a:t>
          </a:r>
          <a:r>
            <a:rPr lang="ru-RU" sz="1100" b="1" baseline="0">
              <a:solidFill>
                <a:srgbClr val="00B050"/>
              </a:solidFill>
            </a:rPr>
            <a:t> заявок на испытания:</a:t>
          </a:r>
          <a:endParaRPr lang="ru-RU" sz="1100" b="1">
            <a:solidFill>
              <a:srgbClr val="00B050"/>
            </a:solidFill>
          </a:endParaRPr>
        </a:p>
      </xdr:txBody>
    </xdr:sp>
    <xdr:clientData/>
  </xdr:oneCellAnchor>
  <mc:AlternateContent xmlns:mc="http://schemas.openxmlformats.org/markup-compatibility/2006">
    <mc:Choice xmlns:a14="http://schemas.microsoft.com/office/drawing/2010/main" Requires="a14">
      <xdr:twoCellAnchor editAs="oneCell">
        <xdr:from>
          <xdr:col>3</xdr:col>
          <xdr:colOff>7461250</xdr:colOff>
          <xdr:row>6</xdr:row>
          <xdr:rowOff>1955800</xdr:rowOff>
        </xdr:from>
        <xdr:to>
          <xdr:col>3</xdr:col>
          <xdr:colOff>8375650</xdr:colOff>
          <xdr:row>6</xdr:row>
          <xdr:rowOff>2647950</xdr:rowOff>
        </xdr:to>
        <xdr:sp macro="" textlink="">
          <xdr:nvSpPr>
            <xdr:cNvPr id="63489" name="Object 1"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152400</xdr:rowOff>
    </xdr:from>
    <xdr:to>
      <xdr:col>4</xdr:col>
      <xdr:colOff>233362</xdr:colOff>
      <xdr:row>3</xdr:row>
      <xdr:rowOff>9525</xdr:rowOff>
    </xdr:to>
    <xdr:pic>
      <xdr:nvPicPr>
        <xdr:cNvPr id="2" name="Picture 4" descr="cid:image001.png@01D07780.2F0C5140">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381000"/>
          <a:ext cx="1843087"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2381</xdr:colOff>
      <xdr:row>7</xdr:row>
      <xdr:rowOff>4008630</xdr:rowOff>
    </xdr:from>
    <xdr:to>
      <xdr:col>9</xdr:col>
      <xdr:colOff>59531</xdr:colOff>
      <xdr:row>7</xdr:row>
      <xdr:rowOff>4812653</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2784931" y="5685030"/>
          <a:ext cx="819150" cy="804023"/>
        </a:xfrm>
        <a:prstGeom prst="rect">
          <a:avLst/>
        </a:prstGeom>
      </xdr:spPr>
    </xdr:pic>
    <xdr:clientData/>
  </xdr:twoCellAnchor>
  <xdr:twoCellAnchor editAs="oneCell">
    <xdr:from>
      <xdr:col>4</xdr:col>
      <xdr:colOff>6023769</xdr:colOff>
      <xdr:row>22</xdr:row>
      <xdr:rowOff>85725</xdr:rowOff>
    </xdr:from>
    <xdr:to>
      <xdr:col>4</xdr:col>
      <xdr:colOff>10900569</xdr:colOff>
      <xdr:row>23</xdr:row>
      <xdr:rowOff>38100</xdr:rowOff>
    </xdr:to>
    <xdr:pic>
      <xdr:nvPicPr>
        <xdr:cNvPr id="4" name="Рисунок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66844" y="8115300"/>
          <a:ext cx="4876800" cy="514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6172200</xdr:colOff>
      <xdr:row>7</xdr:row>
      <xdr:rowOff>1740693</xdr:rowOff>
    </xdr:from>
    <xdr:ext cx="2143600" cy="264560"/>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15275" y="3417093"/>
          <a:ext cx="214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b="1">
              <a:solidFill>
                <a:srgbClr val="00B050"/>
              </a:solidFill>
            </a:rPr>
            <a:t>Шаблоны</a:t>
          </a:r>
          <a:r>
            <a:rPr lang="ru-RU" sz="1100" b="1" baseline="0">
              <a:solidFill>
                <a:srgbClr val="00B050"/>
              </a:solidFill>
            </a:rPr>
            <a:t> заявок на испытания:</a:t>
          </a:r>
          <a:endParaRPr lang="ru-RU" sz="1100" b="1">
            <a:solidFill>
              <a:srgbClr val="00B050"/>
            </a:solidFill>
          </a:endParaRPr>
        </a:p>
      </xdr:txBody>
    </xdr:sp>
    <xdr:clientData/>
  </xdr:oneCellAnchor>
  <mc:AlternateContent xmlns:mc="http://schemas.openxmlformats.org/markup-compatibility/2006">
    <mc:Choice xmlns:a14="http://schemas.microsoft.com/office/drawing/2010/main" Requires="a14">
      <xdr:twoCellAnchor editAs="oneCell">
        <xdr:from>
          <xdr:col>4</xdr:col>
          <xdr:colOff>6737350</xdr:colOff>
          <xdr:row>7</xdr:row>
          <xdr:rowOff>2089150</xdr:rowOff>
        </xdr:from>
        <xdr:to>
          <xdr:col>4</xdr:col>
          <xdr:colOff>7651750</xdr:colOff>
          <xdr:row>7</xdr:row>
          <xdr:rowOff>2774950</xdr:rowOff>
        </xdr:to>
        <xdr:sp macro="" textlink="">
          <xdr:nvSpPr>
            <xdr:cNvPr id="64513" name="Object 1" hidden="1">
              <a:extLst>
                <a:ext uri="{63B3BB69-23CF-44E3-9099-C40C66FF867C}">
                  <a14:compatExt spid="_x0000_s64513"/>
                </a:ext>
                <a:ext uri="{FF2B5EF4-FFF2-40B4-BE49-F238E27FC236}">
                  <a16:creationId xmlns:a16="http://schemas.microsoft.com/office/drawing/2014/main" id="{00000000-0008-0000-0500-000001F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514350</xdr:colOff>
          <xdr:row>1</xdr:row>
          <xdr:rowOff>152400</xdr:rowOff>
        </xdr:from>
        <xdr:to>
          <xdr:col>12</xdr:col>
          <xdr:colOff>412750</xdr:colOff>
          <xdr:row>5</xdr:row>
          <xdr:rowOff>152400</xdr:rowOff>
        </xdr:to>
        <xdr:sp macro="" textlink="">
          <xdr:nvSpPr>
            <xdr:cNvPr id="65537" name="Object 1" hidden="1">
              <a:extLst>
                <a:ext uri="{63B3BB69-23CF-44E3-9099-C40C66FF867C}">
                  <a14:compatExt spid="_x0000_s65537"/>
                </a:ext>
                <a:ext uri="{FF2B5EF4-FFF2-40B4-BE49-F238E27FC236}">
                  <a16:creationId xmlns:a16="http://schemas.microsoft.com/office/drawing/2014/main" id="{00000000-0008-0000-0600-0000010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314325</xdr:colOff>
      <xdr:row>1</xdr:row>
      <xdr:rowOff>66675</xdr:rowOff>
    </xdr:from>
    <xdr:to>
      <xdr:col>10</xdr:col>
      <xdr:colOff>466049</xdr:colOff>
      <xdr:row>21</xdr:row>
      <xdr:rowOff>78938</xdr:rowOff>
    </xdr:to>
    <xdr:sp macro="" textlink="">
      <xdr:nvSpPr>
        <xdr:cNvPr id="3" name="TextBox 5">
          <a:extLst>
            <a:ext uri="{FF2B5EF4-FFF2-40B4-BE49-F238E27FC236}">
              <a16:creationId xmlns:a16="http://schemas.microsoft.com/office/drawing/2014/main" id="{00000000-0008-0000-0600-000003000000}"/>
            </a:ext>
          </a:extLst>
        </xdr:cNvPr>
        <xdr:cNvSpPr txBox="1"/>
      </xdr:nvSpPr>
      <xdr:spPr>
        <a:xfrm>
          <a:off x="314325" y="257175"/>
          <a:ext cx="6247724" cy="3822263"/>
        </a:xfrm>
        <a:prstGeom prst="rect">
          <a:avLst/>
        </a:prstGeom>
        <a:noFill/>
      </xdr:spPr>
      <xdr:txBody>
        <a:bodyPr wrap="square" rtlCol="0">
          <a:spAutoFit/>
        </a:bodyPr>
        <a:lstStyle>
          <a:defPPr>
            <a:defRPr lang="de-DE"/>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ru-RU" sz="1600" b="1"/>
            <a:t>Направление на анализ: </a:t>
          </a:r>
        </a:p>
        <a:p>
          <a:pPr marL="214313" indent="-214313">
            <a:buFont typeface="Arial" panose="020B0604020202020204" pitchFamily="34" charset="0"/>
            <a:buChar char="•"/>
          </a:pPr>
          <a:r>
            <a:rPr lang="ru-RU" sz="1600"/>
            <a:t>по обычной форме для </a:t>
          </a:r>
          <a:r>
            <a:rPr lang="en-US" sz="1600"/>
            <a:t>NQAC + </a:t>
          </a:r>
          <a:r>
            <a:rPr lang="ru-RU" sz="1600"/>
            <a:t>акт отбора на образцы для внешних лабораторий </a:t>
          </a:r>
        </a:p>
        <a:p>
          <a:r>
            <a:rPr lang="ru-RU" sz="1600" b="1"/>
            <a:t>Упаковка образца: </a:t>
          </a:r>
        </a:p>
        <a:p>
          <a:pPr marL="214313" indent="-214313">
            <a:buFont typeface="Arial" panose="020B0604020202020204" pitchFamily="34" charset="0"/>
            <a:buChar char="•"/>
          </a:pPr>
          <a:r>
            <a:rPr lang="ru-RU" sz="1600"/>
            <a:t>отдельный образец для пересылки во внешние лаборатории</a:t>
          </a:r>
        </a:p>
        <a:p>
          <a:r>
            <a:rPr lang="ru-RU" sz="1600" b="1"/>
            <a:t>Сроки выдачи результатов: </a:t>
          </a:r>
        </a:p>
        <a:p>
          <a:pPr marL="214313" indent="-214313">
            <a:buFont typeface="Arial" panose="020B0604020202020204" pitchFamily="34" charset="0"/>
            <a:buChar char="•"/>
          </a:pPr>
          <a:r>
            <a:rPr lang="ru-RU" sz="1600"/>
            <a:t>стандартный срок выдачи результатов 10-14 рабочих дней с момента поступления во внешнюю лабораторию (1-2 рабочих дня на доставку с момента регистрации в </a:t>
          </a:r>
          <a:r>
            <a:rPr lang="en-US" sz="1600"/>
            <a:t>NQAC</a:t>
          </a:r>
          <a:r>
            <a:rPr lang="ru-RU" sz="1600"/>
            <a:t>).</a:t>
          </a:r>
        </a:p>
        <a:p>
          <a:r>
            <a:rPr lang="ru-RU" sz="1600" b="1"/>
            <a:t>Получение протоколов: </a:t>
          </a:r>
        </a:p>
        <a:p>
          <a:pPr marL="214313" indent="-214313">
            <a:buFont typeface="Arial" panose="020B0604020202020204" pitchFamily="34" charset="0"/>
            <a:buChar char="•"/>
          </a:pPr>
          <a:r>
            <a:rPr lang="ru-RU" sz="1600"/>
            <a:t>сканы по электронной почте сразу после получения от внешней лаборатории, оригиналы по почте 1 раз в месяц вместе с протоколами </a:t>
          </a:r>
          <a:r>
            <a:rPr lang="en-US" sz="1600"/>
            <a:t>NQAC.</a:t>
          </a:r>
          <a:r>
            <a:rPr lang="ru-RU" sz="1600"/>
            <a:t> </a:t>
          </a:r>
        </a:p>
        <a:p>
          <a:pPr marL="214313" indent="-214313">
            <a:buFont typeface="Arial" panose="020B0604020202020204" pitchFamily="34" charset="0"/>
            <a:buChar char="•"/>
          </a:pPr>
          <a:r>
            <a:rPr lang="ru-RU" sz="1600" b="0"/>
            <a:t>протоколы в электронном виде +</a:t>
          </a:r>
          <a:r>
            <a:rPr lang="ru-RU" sz="1600" b="0" baseline="0"/>
            <a:t> файл с данными о подписании  ЭЦП</a:t>
          </a:r>
          <a:endParaRPr lang="ru-RU" sz="1600" b="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1193800</xdr:colOff>
      <xdr:row>0</xdr:row>
      <xdr:rowOff>0</xdr:rowOff>
    </xdr:from>
    <xdr:to>
      <xdr:col>5</xdr:col>
      <xdr:colOff>806450</xdr:colOff>
      <xdr:row>3</xdr:row>
      <xdr:rowOff>190500</xdr:rowOff>
    </xdr:to>
    <xdr:pic>
      <xdr:nvPicPr>
        <xdr:cNvPr id="2" name="Picture 4" descr="image00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a:fillRect/>
        </a:stretch>
      </xdr:blipFill>
      <xdr:spPr bwMode="auto">
        <a:xfrm>
          <a:off x="4464050" y="0"/>
          <a:ext cx="20955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2</xdr:row>
      <xdr:rowOff>0</xdr:rowOff>
    </xdr:from>
    <xdr:to>
      <xdr:col>19</xdr:col>
      <xdr:colOff>246063</xdr:colOff>
      <xdr:row>5</xdr:row>
      <xdr:rowOff>139700</xdr:rowOff>
    </xdr:to>
    <xdr:sp macro="" textlink="">
      <xdr:nvSpPr>
        <xdr:cNvPr id="5" name="Скругленный прямоугольник 6">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17348200" y="419100"/>
          <a:ext cx="1008063"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100"/>
            <a:t>Вернуться</a:t>
          </a:r>
          <a:r>
            <a:rPr lang="ru-RU" sz="1100" baseline="0"/>
            <a:t> на главную страницу</a:t>
          </a:r>
          <a:endParaRPr lang="ru-RU"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438150</xdr:colOff>
      <xdr:row>2</xdr:row>
      <xdr:rowOff>25400</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7664450" y="234950"/>
          <a:ext cx="1047750"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100"/>
            <a:t>Вернуться</a:t>
          </a:r>
          <a:r>
            <a:rPr lang="ru-RU" sz="1100" baseline="0"/>
            <a:t> на главную страницу</a:t>
          </a:r>
          <a:endParaRPr lang="ru-RU"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47627</xdr:colOff>
      <xdr:row>0</xdr:row>
      <xdr:rowOff>2012</xdr:rowOff>
    </xdr:from>
    <xdr:ext cx="2276474" cy="639897"/>
    <xdr:pic>
      <xdr:nvPicPr>
        <xdr:cNvPr id="2" name="Рисунок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7627" y="2012"/>
          <a:ext cx="2276474" cy="639897"/>
        </a:xfrm>
        <a:prstGeom prst="rect">
          <a:avLst/>
        </a:prstGeom>
      </xdr:spPr>
    </xdr:pic>
    <xdr:clientData/>
  </xdr:oneCellAnchor>
  <xdr:oneCellAnchor>
    <xdr:from>
      <xdr:col>1</xdr:col>
      <xdr:colOff>3638550</xdr:colOff>
      <xdr:row>0</xdr:row>
      <xdr:rowOff>177800</xdr:rowOff>
    </xdr:from>
    <xdr:ext cx="400000" cy="342857"/>
    <xdr:pic macro="[0]!SendWorkbook">
      <xdr:nvPicPr>
        <xdr:cNvPr id="3" name="Picture 5">
          <a:hlinkClick xmlns:r="http://schemas.openxmlformats.org/officeDocument/2006/relationships" r:id="rId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1219200" y="177800"/>
          <a:ext cx="400000" cy="342857"/>
        </a:xfrm>
        <a:prstGeom prst="rect">
          <a:avLst/>
        </a:prstGeom>
      </xdr:spPr>
    </xdr:pic>
    <xdr:clientData/>
  </xdr:oneCellAnchor>
  <xdr:twoCellAnchor>
    <xdr:from>
      <xdr:col>2</xdr:col>
      <xdr:colOff>0</xdr:colOff>
      <xdr:row>0</xdr:row>
      <xdr:rowOff>0</xdr:rowOff>
    </xdr:from>
    <xdr:to>
      <xdr:col>3</xdr:col>
      <xdr:colOff>406400</xdr:colOff>
      <xdr:row>1</xdr:row>
      <xdr:rowOff>152400</xdr:rowOff>
    </xdr:to>
    <xdr:sp macro="" textlink="">
      <xdr:nvSpPr>
        <xdr:cNvPr id="4" name="Скругленный прямоугольник 3">
          <a:hlinkClick xmlns:r="http://schemas.openxmlformats.org/officeDocument/2006/relationships" r:id="rId4"/>
          <a:extLst>
            <a:ext uri="{FF2B5EF4-FFF2-40B4-BE49-F238E27FC236}">
              <a16:creationId xmlns:a16="http://schemas.microsoft.com/office/drawing/2014/main" id="{00000000-0008-0000-0900-000004000000}"/>
            </a:ext>
          </a:extLst>
        </xdr:cNvPr>
        <xdr:cNvSpPr/>
      </xdr:nvSpPr>
      <xdr:spPr>
        <a:xfrm>
          <a:off x="7124700" y="0"/>
          <a:ext cx="1047750"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100"/>
            <a:t>Вернуться</a:t>
          </a:r>
          <a:r>
            <a:rPr lang="ru-RU" sz="1100" baseline="0"/>
            <a:t> на главную страницу</a:t>
          </a:r>
          <a:endParaRPr lang="ru-RU"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240879</xdr:colOff>
      <xdr:row>30</xdr:row>
      <xdr:rowOff>38100</xdr:rowOff>
    </xdr:from>
    <xdr:to>
      <xdr:col>2</xdr:col>
      <xdr:colOff>363327</xdr:colOff>
      <xdr:row>30</xdr:row>
      <xdr:rowOff>161925</xdr:rowOff>
    </xdr:to>
    <xdr:sp macro="" textlink="" fLocksText="0">
      <xdr:nvSpPr>
        <xdr:cNvPr id="2" name="Retângulo 25">
          <a:extLst>
            <a:ext uri="{FF2B5EF4-FFF2-40B4-BE49-F238E27FC236}">
              <a16:creationId xmlns:a16="http://schemas.microsoft.com/office/drawing/2014/main" id="{00000000-0008-0000-0A00-000002000000}"/>
            </a:ext>
          </a:extLst>
        </xdr:cNvPr>
        <xdr:cNvSpPr/>
      </xdr:nvSpPr>
      <xdr:spPr>
        <a:xfrm>
          <a:off x="974304" y="7448550"/>
          <a:ext cx="122448" cy="123825"/>
        </a:xfrm>
        <a:prstGeom prst="rect">
          <a:avLst/>
        </a:prstGeom>
        <a:solidFill>
          <a:schemeClr val="bg1"/>
        </a:solidFill>
        <a:ln>
          <a:solidFill>
            <a:srgbClr val="009276"/>
          </a:solid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none">
            <a:solidFill>
              <a:sysClr val="windowText" lastClr="000000"/>
            </a:solidFill>
          </a:endParaRPr>
        </a:p>
      </xdr:txBody>
    </xdr:sp>
    <xdr:clientData/>
  </xdr:twoCellAnchor>
  <xdr:twoCellAnchor>
    <xdr:from>
      <xdr:col>5</xdr:col>
      <xdr:colOff>570466</xdr:colOff>
      <xdr:row>30</xdr:row>
      <xdr:rowOff>28575</xdr:rowOff>
    </xdr:from>
    <xdr:to>
      <xdr:col>6</xdr:col>
      <xdr:colOff>89896</xdr:colOff>
      <xdr:row>30</xdr:row>
      <xdr:rowOff>152400</xdr:rowOff>
    </xdr:to>
    <xdr:sp macro="" textlink="" fLocksText="0">
      <xdr:nvSpPr>
        <xdr:cNvPr id="3" name="Retângulo 25">
          <a:extLst>
            <a:ext uri="{FF2B5EF4-FFF2-40B4-BE49-F238E27FC236}">
              <a16:creationId xmlns:a16="http://schemas.microsoft.com/office/drawing/2014/main" id="{00000000-0008-0000-0A00-000003000000}"/>
            </a:ext>
          </a:extLst>
        </xdr:cNvPr>
        <xdr:cNvSpPr/>
      </xdr:nvSpPr>
      <xdr:spPr>
        <a:xfrm>
          <a:off x="3132691" y="7439025"/>
          <a:ext cx="129030" cy="123825"/>
        </a:xfrm>
        <a:prstGeom prst="rect">
          <a:avLst/>
        </a:prstGeom>
        <a:solidFill>
          <a:schemeClr val="bg1"/>
        </a:solidFill>
        <a:ln>
          <a:solidFill>
            <a:srgbClr val="009276"/>
          </a:solid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none">
            <a:solidFill>
              <a:sysClr val="windowText" lastClr="000000"/>
            </a:solidFill>
          </a:endParaRPr>
        </a:p>
      </xdr:txBody>
    </xdr:sp>
    <xdr:clientData/>
  </xdr:twoCellAnchor>
  <xdr:twoCellAnchor>
    <xdr:from>
      <xdr:col>4</xdr:col>
      <xdr:colOff>4248</xdr:colOff>
      <xdr:row>30</xdr:row>
      <xdr:rowOff>38100</xdr:rowOff>
    </xdr:from>
    <xdr:to>
      <xdr:col>4</xdr:col>
      <xdr:colOff>128073</xdr:colOff>
      <xdr:row>30</xdr:row>
      <xdr:rowOff>161925</xdr:rowOff>
    </xdr:to>
    <xdr:sp macro="" textlink="" fLocksText="0">
      <xdr:nvSpPr>
        <xdr:cNvPr id="4" name="Retângulo 25">
          <a:extLst>
            <a:ext uri="{FF2B5EF4-FFF2-40B4-BE49-F238E27FC236}">
              <a16:creationId xmlns:a16="http://schemas.microsoft.com/office/drawing/2014/main" id="{00000000-0008-0000-0A00-000004000000}"/>
            </a:ext>
          </a:extLst>
        </xdr:cNvPr>
        <xdr:cNvSpPr/>
      </xdr:nvSpPr>
      <xdr:spPr>
        <a:xfrm>
          <a:off x="1956873" y="7448550"/>
          <a:ext cx="123825" cy="123825"/>
        </a:xfrm>
        <a:prstGeom prst="rect">
          <a:avLst/>
        </a:prstGeom>
        <a:solidFill>
          <a:schemeClr val="bg1"/>
        </a:solidFill>
        <a:ln>
          <a:solidFill>
            <a:srgbClr val="009276"/>
          </a:solid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none">
            <a:solidFill>
              <a:sysClr val="windowText" lastClr="000000"/>
            </a:solidFill>
          </a:endParaRPr>
        </a:p>
      </xdr:txBody>
    </xdr:sp>
    <xdr:clientData/>
  </xdr:twoCellAnchor>
  <xdr:twoCellAnchor>
    <xdr:from>
      <xdr:col>7</xdr:col>
      <xdr:colOff>366161</xdr:colOff>
      <xdr:row>30</xdr:row>
      <xdr:rowOff>38100</xdr:rowOff>
    </xdr:from>
    <xdr:to>
      <xdr:col>7</xdr:col>
      <xdr:colOff>486161</xdr:colOff>
      <xdr:row>30</xdr:row>
      <xdr:rowOff>161925</xdr:rowOff>
    </xdr:to>
    <xdr:sp macro="" textlink="" fLocksText="0">
      <xdr:nvSpPr>
        <xdr:cNvPr id="5" name="Retângulo 25">
          <a:extLst>
            <a:ext uri="{FF2B5EF4-FFF2-40B4-BE49-F238E27FC236}">
              <a16:creationId xmlns:a16="http://schemas.microsoft.com/office/drawing/2014/main" id="{00000000-0008-0000-0A00-000005000000}"/>
            </a:ext>
          </a:extLst>
        </xdr:cNvPr>
        <xdr:cNvSpPr/>
      </xdr:nvSpPr>
      <xdr:spPr>
        <a:xfrm>
          <a:off x="4147586" y="7448550"/>
          <a:ext cx="120000" cy="123825"/>
        </a:xfrm>
        <a:prstGeom prst="rect">
          <a:avLst/>
        </a:prstGeom>
        <a:solidFill>
          <a:schemeClr val="bg1"/>
        </a:solidFill>
        <a:ln>
          <a:solidFill>
            <a:srgbClr val="009276"/>
          </a:solid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endParaRPr lang="pt-BR" sz="1200" b="1" u="none">
            <a:solidFill>
              <a:sysClr val="windowText" lastClr="000000"/>
            </a:solidFill>
          </a:endParaRPr>
        </a:p>
      </xdr:txBody>
    </xdr:sp>
    <xdr:clientData/>
  </xdr:twoCellAnchor>
  <xdr:twoCellAnchor>
    <xdr:from>
      <xdr:col>1</xdr:col>
      <xdr:colOff>9525</xdr:colOff>
      <xdr:row>32</xdr:row>
      <xdr:rowOff>76200</xdr:rowOff>
    </xdr:from>
    <xdr:to>
      <xdr:col>9</xdr:col>
      <xdr:colOff>0</xdr:colOff>
      <xdr:row>34</xdr:row>
      <xdr:rowOff>19050</xdr:rowOff>
    </xdr:to>
    <xdr:sp macro="" textlink="">
      <xdr:nvSpPr>
        <xdr:cNvPr id="6" name="Прямоугольник 5">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133350" y="8010525"/>
          <a:ext cx="5400675" cy="323850"/>
        </a:xfrm>
        <a:prstGeom prst="rect">
          <a:avLst/>
        </a:prstGeom>
        <a:gradFill flip="none" rotWithShape="1">
          <a:gsLst>
            <a:gs pos="0">
              <a:srgbClr val="00B08E"/>
            </a:gs>
            <a:gs pos="50000">
              <a:srgbClr val="00B08E">
                <a:tint val="44500"/>
                <a:satMod val="160000"/>
              </a:srgbClr>
            </a:gs>
            <a:gs pos="100000">
              <a:srgbClr val="00B08E">
                <a:tint val="23500"/>
                <a:satMod val="160000"/>
              </a:srgbClr>
            </a:gs>
          </a:gsLst>
          <a:lin ang="16200000" scaled="1"/>
          <a:tileRect/>
        </a:gra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chemeClr val="tx1"/>
              </a:solidFill>
            </a:rPr>
            <a:t>Отправить форму</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UZHLW0000\Shares\Administration\01%20&#1059;&#1075;&#1086;&#1083;&#1086;&#1082;%20&#1082;&#1083;&#1080;&#1077;&#1085;&#1090;&#1072;\&#1047;&#1072;&#1082;&#1083;&#1102;&#1095;&#1077;&#1085;&#1080;&#1077;%20&#1076;&#1086;&#1075;&#1086;&#1074;&#1086;&#1088;&#1072;\&#1055;&#1088;&#1077;&#1081;&#1089;&#1082;&#1091;&#1088;&#1072;&#1085;&#1090;%202021%20c%2025.05.2021&#10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ейскурант"/>
      <sheetName val="Профиль жирных кислот"/>
      <sheetName val="Список определяемых пестицидов"/>
      <sheetName val="Правила отбора мб"/>
      <sheetName val="Правила отбора хим"/>
      <sheetName val="Порядок работы по субконтракту"/>
      <sheetName val="Область аккредитации"/>
      <sheetName val="Дополнительная область "/>
      <sheetName val="lk-qcmd"/>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Тема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lena.shelopova@nestle.ru" TargetMode="External"/><Relationship Id="rId2" Type="http://schemas.openxmlformats.org/officeDocument/2006/relationships/hyperlink" Target="file:///C:\Users\rukaliniju\Downloads\Customer%20Form_RU.xlsm" TargetMode="External"/><Relationship Id="rId1" Type="http://schemas.openxmlformats.org/officeDocument/2006/relationships/hyperlink" Target="mailto:elena.shelopova@nestle.r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Microsoft_Excel_97-2003_Worksheet.xls"/></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Microsoft_Excel_97-2003_Worksheet1.xls"/></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8.emf"/><Relationship Id="rId4" Type="http://schemas.openxmlformats.org/officeDocument/2006/relationships/package" Target="../embeddings/Microsoft_Excel_Worksheet.xls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0099"/>
  </sheetPr>
  <dimension ref="A1:L43"/>
  <sheetViews>
    <sheetView showGridLines="0" tabSelected="1" workbookViewId="0">
      <selection activeCell="U21" sqref="U21"/>
    </sheetView>
  </sheetViews>
  <sheetFormatPr defaultRowHeight="14.5" x14ac:dyDescent="0.35"/>
  <sheetData>
    <row r="1" spans="1:12" x14ac:dyDescent="0.35">
      <c r="A1" s="1"/>
      <c r="B1" s="252" t="s">
        <v>0</v>
      </c>
      <c r="C1" s="253"/>
      <c r="D1" s="253"/>
      <c r="E1" s="253"/>
      <c r="F1" s="253"/>
      <c r="G1" s="253"/>
      <c r="H1" s="253"/>
      <c r="I1" s="253"/>
      <c r="J1" s="253"/>
      <c r="K1" s="253"/>
      <c r="L1" s="2"/>
    </row>
    <row r="2" spans="1:12" ht="21" customHeight="1" x14ac:dyDescent="0.35">
      <c r="A2" s="3"/>
      <c r="B2" s="253"/>
      <c r="C2" s="253"/>
      <c r="D2" s="253"/>
      <c r="E2" s="253"/>
      <c r="F2" s="253"/>
      <c r="G2" s="253"/>
      <c r="H2" s="253"/>
      <c r="I2" s="253"/>
      <c r="J2" s="253"/>
      <c r="K2" s="253"/>
      <c r="L2" s="3"/>
    </row>
    <row r="3" spans="1:12" x14ac:dyDescent="0.35">
      <c r="A3" s="4"/>
      <c r="B3" s="4"/>
      <c r="C3" s="4"/>
      <c r="D3" s="4"/>
      <c r="E3" s="4"/>
      <c r="F3" s="4"/>
      <c r="G3" s="4"/>
      <c r="H3" s="4"/>
      <c r="I3" s="4"/>
      <c r="J3" s="4"/>
      <c r="K3" s="4"/>
      <c r="L3" s="4"/>
    </row>
    <row r="4" spans="1:12" x14ac:dyDescent="0.35">
      <c r="A4" s="4"/>
      <c r="B4" s="254" t="s">
        <v>1</v>
      </c>
      <c r="C4" s="254"/>
      <c r="D4" s="254"/>
      <c r="E4" s="254"/>
      <c r="F4" s="254"/>
      <c r="G4" s="254"/>
      <c r="H4" s="254"/>
      <c r="I4" s="254"/>
      <c r="J4" s="254"/>
      <c r="K4" s="254"/>
      <c r="L4" s="254"/>
    </row>
    <row r="5" spans="1:12" x14ac:dyDescent="0.35">
      <c r="A5" s="5"/>
      <c r="B5" s="254"/>
      <c r="C5" s="254"/>
      <c r="D5" s="254"/>
      <c r="E5" s="254"/>
      <c r="F5" s="254"/>
      <c r="G5" s="254"/>
      <c r="H5" s="254"/>
      <c r="I5" s="254"/>
      <c r="J5" s="254"/>
      <c r="K5" s="254"/>
      <c r="L5" s="254"/>
    </row>
    <row r="6" spans="1:12" x14ac:dyDescent="0.35">
      <c r="A6" s="6"/>
      <c r="B6" s="254"/>
      <c r="C6" s="254"/>
      <c r="D6" s="254"/>
      <c r="E6" s="254"/>
      <c r="F6" s="254"/>
      <c r="G6" s="254"/>
      <c r="H6" s="254"/>
      <c r="I6" s="254"/>
      <c r="J6" s="254"/>
      <c r="K6" s="254"/>
      <c r="L6" s="254"/>
    </row>
    <row r="7" spans="1:12" ht="13.5" customHeight="1" x14ac:dyDescent="0.35">
      <c r="A7" s="7"/>
      <c r="B7" s="254"/>
      <c r="C7" s="254"/>
      <c r="D7" s="254"/>
      <c r="E7" s="254"/>
      <c r="F7" s="254"/>
      <c r="G7" s="254"/>
      <c r="H7" s="254"/>
      <c r="I7" s="254"/>
      <c r="J7" s="254"/>
      <c r="K7" s="254"/>
      <c r="L7" s="254"/>
    </row>
    <row r="8" spans="1:12" x14ac:dyDescent="0.35">
      <c r="A8" s="6"/>
      <c r="B8" s="8"/>
      <c r="C8" s="9"/>
      <c r="D8" s="10"/>
      <c r="E8" s="10"/>
      <c r="F8" s="10"/>
      <c r="G8" s="10"/>
      <c r="H8" s="10"/>
      <c r="I8" s="10"/>
      <c r="J8" s="10"/>
      <c r="K8" s="10"/>
      <c r="L8" s="11"/>
    </row>
    <row r="9" spans="1:12" ht="14.5" customHeight="1" x14ac:dyDescent="0.35">
      <c r="A9" s="10" t="s">
        <v>2</v>
      </c>
      <c r="B9" s="257" t="s">
        <v>3</v>
      </c>
      <c r="C9" s="257"/>
      <c r="D9" s="257"/>
      <c r="E9" s="257"/>
      <c r="F9" s="257"/>
      <c r="G9" s="257"/>
      <c r="H9" s="257"/>
      <c r="I9" s="257"/>
      <c r="J9" s="257"/>
      <c r="K9" s="257"/>
      <c r="L9" s="257"/>
    </row>
    <row r="10" spans="1:12" x14ac:dyDescent="0.35">
      <c r="A10" s="12"/>
      <c r="B10" s="257"/>
      <c r="C10" s="257"/>
      <c r="D10" s="257"/>
      <c r="E10" s="257"/>
      <c r="F10" s="257"/>
      <c r="G10" s="257"/>
      <c r="H10" s="257"/>
      <c r="I10" s="257"/>
      <c r="J10" s="257"/>
      <c r="K10" s="257"/>
      <c r="L10" s="257"/>
    </row>
    <row r="11" spans="1:12" x14ac:dyDescent="0.35">
      <c r="A11" s="12"/>
      <c r="B11" s="9"/>
      <c r="C11" s="9"/>
      <c r="D11" s="9"/>
      <c r="E11" s="258" t="s">
        <v>4</v>
      </c>
      <c r="F11" s="258"/>
      <c r="G11" s="258"/>
      <c r="H11" s="9"/>
      <c r="I11" s="9"/>
      <c r="J11" s="9"/>
      <c r="K11" s="9"/>
      <c r="L11" s="9"/>
    </row>
    <row r="12" spans="1:12" ht="16" customHeight="1" x14ac:dyDescent="0.35">
      <c r="A12" s="12"/>
      <c r="B12" s="254" t="s">
        <v>5</v>
      </c>
      <c r="C12" s="254"/>
      <c r="D12" s="259" t="s">
        <v>830</v>
      </c>
      <c r="E12" s="260"/>
      <c r="F12" s="260"/>
      <c r="G12" s="260"/>
      <c r="H12" s="260"/>
      <c r="I12" s="220"/>
      <c r="J12" s="220"/>
      <c r="K12" s="220"/>
      <c r="L12" s="220"/>
    </row>
    <row r="13" spans="1:12" x14ac:dyDescent="0.35">
      <c r="A13" s="12"/>
      <c r="B13" s="13"/>
      <c r="C13" s="13"/>
      <c r="D13" s="13"/>
      <c r="I13" s="13"/>
      <c r="J13" s="14"/>
      <c r="K13" s="13"/>
      <c r="L13" s="13"/>
    </row>
    <row r="14" spans="1:12" ht="51" customHeight="1" x14ac:dyDescent="0.35">
      <c r="A14" s="10" t="s">
        <v>6</v>
      </c>
      <c r="B14" s="256" t="s">
        <v>7</v>
      </c>
      <c r="C14" s="255"/>
      <c r="D14" s="255"/>
      <c r="E14" s="255"/>
      <c r="F14" s="255"/>
      <c r="G14" s="255"/>
      <c r="H14" s="255"/>
      <c r="I14" s="255"/>
      <c r="J14" s="255"/>
      <c r="K14" s="255"/>
      <c r="L14" s="255"/>
    </row>
    <row r="15" spans="1:12" ht="16" customHeight="1" x14ac:dyDescent="0.35">
      <c r="A15" s="10"/>
      <c r="B15" s="261" t="s">
        <v>8</v>
      </c>
      <c r="C15" s="261"/>
      <c r="D15" s="261"/>
      <c r="E15" s="261"/>
    </row>
    <row r="16" spans="1:12" ht="16" customHeight="1" x14ac:dyDescent="0.35">
      <c r="A16" s="10"/>
      <c r="B16" s="261"/>
      <c r="C16" s="261"/>
      <c r="D16" s="261"/>
      <c r="E16" s="261"/>
      <c r="F16" s="261"/>
    </row>
    <row r="17" spans="1:12" x14ac:dyDescent="0.35">
      <c r="A17" s="7"/>
      <c r="B17" s="11"/>
      <c r="C17" s="11"/>
      <c r="D17" s="263"/>
      <c r="E17" s="263"/>
      <c r="F17" s="263"/>
      <c r="G17" s="263"/>
      <c r="H17" s="263"/>
      <c r="I17" s="263"/>
      <c r="J17" s="11"/>
      <c r="K17" s="11"/>
      <c r="L17" s="11"/>
    </row>
    <row r="18" spans="1:12" ht="28.5" customHeight="1" x14ac:dyDescent="0.35">
      <c r="A18" s="10" t="s">
        <v>9</v>
      </c>
      <c r="B18" s="256" t="s">
        <v>10</v>
      </c>
      <c r="C18" s="255"/>
      <c r="D18" s="255"/>
      <c r="E18" s="255"/>
      <c r="F18" s="255"/>
      <c r="G18" s="255"/>
      <c r="H18" s="255"/>
      <c r="I18" s="255"/>
      <c r="J18" s="255"/>
      <c r="K18" s="255"/>
      <c r="L18" s="255"/>
    </row>
    <row r="19" spans="1:12" ht="16" customHeight="1" x14ac:dyDescent="0.35">
      <c r="A19" s="10"/>
      <c r="B19" s="261" t="s">
        <v>11</v>
      </c>
      <c r="C19" s="261"/>
      <c r="D19" s="261"/>
    </row>
    <row r="20" spans="1:12" ht="17.149999999999999" customHeight="1" x14ac:dyDescent="0.35">
      <c r="A20" s="10"/>
      <c r="B20" s="261" t="s">
        <v>12</v>
      </c>
      <c r="C20" s="261"/>
      <c r="D20" s="261"/>
    </row>
    <row r="21" spans="1:12" ht="30.75" customHeight="1" x14ac:dyDescent="0.35">
      <c r="A21" s="10"/>
      <c r="B21" s="256" t="s">
        <v>13</v>
      </c>
      <c r="C21" s="255"/>
      <c r="D21" s="255"/>
      <c r="E21" s="255"/>
      <c r="F21" s="255"/>
      <c r="G21" s="255"/>
      <c r="H21" s="255"/>
      <c r="I21" s="255"/>
      <c r="J21" s="255"/>
      <c r="K21" s="255"/>
      <c r="L21" s="255"/>
    </row>
    <row r="22" spans="1:12" ht="16.5" customHeight="1" x14ac:dyDescent="0.35">
      <c r="A22" s="10"/>
      <c r="B22" s="256" t="s">
        <v>14</v>
      </c>
      <c r="C22" s="256"/>
      <c r="D22" s="256"/>
      <c r="E22" s="256"/>
      <c r="F22" s="256"/>
      <c r="G22" s="256"/>
      <c r="H22" s="256"/>
      <c r="I22" s="256"/>
      <c r="J22" s="256"/>
      <c r="K22" s="256"/>
      <c r="L22" s="256"/>
    </row>
    <row r="23" spans="1:12" ht="28" customHeight="1" x14ac:dyDescent="0.35">
      <c r="A23" s="10"/>
      <c r="B23" s="256" t="s">
        <v>15</v>
      </c>
      <c r="C23" s="256"/>
      <c r="D23" s="256"/>
      <c r="E23" s="256"/>
      <c r="F23" s="256"/>
      <c r="G23" s="256"/>
      <c r="H23" s="256"/>
      <c r="I23" s="256"/>
      <c r="J23" s="256"/>
      <c r="K23" s="256"/>
      <c r="L23" s="256"/>
    </row>
    <row r="24" spans="1:12" ht="16" customHeight="1" x14ac:dyDescent="0.35">
      <c r="A24" s="10"/>
      <c r="B24" s="266" t="s">
        <v>16</v>
      </c>
      <c r="C24" s="266"/>
      <c r="D24" s="266"/>
      <c r="E24" s="266"/>
    </row>
    <row r="25" spans="1:12" ht="30" customHeight="1" x14ac:dyDescent="0.35">
      <c r="A25" s="10"/>
      <c r="B25" s="256" t="s">
        <v>17</v>
      </c>
      <c r="C25" s="255"/>
      <c r="D25" s="255"/>
      <c r="E25" s="255"/>
      <c r="F25" s="255"/>
      <c r="G25" s="255"/>
      <c r="H25" s="255"/>
      <c r="I25" s="255"/>
      <c r="J25" s="255"/>
      <c r="K25" s="255"/>
      <c r="L25" s="255"/>
    </row>
    <row r="26" spans="1:12" ht="1.5" customHeight="1" x14ac:dyDescent="0.35">
      <c r="A26" s="10"/>
      <c r="B26" s="135"/>
      <c r="C26" s="134"/>
      <c r="D26" s="134"/>
      <c r="E26" s="134"/>
      <c r="F26" s="134"/>
      <c r="G26" s="134"/>
      <c r="H26" s="134"/>
      <c r="I26" s="134"/>
      <c r="J26" s="134"/>
      <c r="K26" s="134"/>
      <c r="L26" s="134"/>
    </row>
    <row r="27" spans="1:12" ht="43.5" customHeight="1" x14ac:dyDescent="0.35">
      <c r="A27" s="7"/>
      <c r="B27" s="15"/>
      <c r="C27" s="255" t="s">
        <v>829</v>
      </c>
      <c r="D27" s="255"/>
      <c r="E27" s="255"/>
      <c r="F27" s="255"/>
      <c r="G27" s="255"/>
      <c r="H27" s="255"/>
      <c r="I27" s="255"/>
      <c r="J27" s="255"/>
      <c r="K27" s="255"/>
      <c r="L27" s="11"/>
    </row>
    <row r="28" spans="1:12" x14ac:dyDescent="0.35">
      <c r="A28" s="111"/>
      <c r="B28" s="264"/>
      <c r="C28" s="264"/>
      <c r="D28" s="264"/>
      <c r="E28" s="264"/>
      <c r="F28" s="264"/>
      <c r="G28" s="264"/>
      <c r="H28" s="264"/>
      <c r="I28" s="264"/>
      <c r="J28" s="17"/>
      <c r="K28" s="17"/>
      <c r="L28" s="16"/>
    </row>
    <row r="29" spans="1:12" ht="119.25" customHeight="1" x14ac:dyDescent="0.35">
      <c r="A29" s="10" t="s">
        <v>18</v>
      </c>
      <c r="B29" s="256" t="s">
        <v>19</v>
      </c>
      <c r="C29" s="255"/>
      <c r="D29" s="255"/>
      <c r="E29" s="255"/>
      <c r="F29" s="255"/>
      <c r="G29" s="255"/>
      <c r="H29" s="255"/>
      <c r="I29" s="255"/>
      <c r="J29" s="255"/>
      <c r="K29" s="255"/>
      <c r="L29" s="255"/>
    </row>
    <row r="30" spans="1:12" ht="30" customHeight="1" x14ac:dyDescent="0.35">
      <c r="A30" s="10"/>
      <c r="B30" s="265" t="s">
        <v>20</v>
      </c>
      <c r="C30" s="265"/>
      <c r="D30" s="265"/>
      <c r="E30" s="265"/>
      <c r="F30" s="265"/>
      <c r="G30" s="265"/>
      <c r="H30" s="265"/>
      <c r="I30" s="265"/>
      <c r="J30" s="265"/>
      <c r="K30" s="265"/>
      <c r="L30" s="265"/>
    </row>
    <row r="31" spans="1:12" ht="45.75" customHeight="1" x14ac:dyDescent="0.35">
      <c r="A31" s="10"/>
      <c r="B31" s="256" t="s">
        <v>21</v>
      </c>
      <c r="C31" s="255"/>
      <c r="D31" s="255"/>
      <c r="E31" s="255"/>
      <c r="F31" s="255"/>
      <c r="G31" s="255"/>
      <c r="H31" s="255"/>
      <c r="I31" s="255"/>
      <c r="J31" s="255"/>
      <c r="K31" s="255"/>
      <c r="L31" s="255"/>
    </row>
    <row r="32" spans="1:12" s="7" customFormat="1" x14ac:dyDescent="0.35">
      <c r="A32" s="112"/>
      <c r="B32" s="262"/>
      <c r="C32" s="262"/>
      <c r="D32" s="262"/>
      <c r="E32" s="262"/>
      <c r="F32" s="262"/>
      <c r="G32" s="262"/>
      <c r="H32" s="262"/>
      <c r="I32" s="262"/>
      <c r="J32" s="262"/>
      <c r="K32" s="262"/>
      <c r="L32" s="262"/>
    </row>
    <row r="33" spans="1:12" s="7" customFormat="1" ht="43.5" customHeight="1" x14ac:dyDescent="0.35">
      <c r="A33" s="10" t="s">
        <v>22</v>
      </c>
      <c r="B33" s="256" t="s">
        <v>23</v>
      </c>
      <c r="C33" s="255"/>
      <c r="D33" s="255"/>
      <c r="E33" s="255"/>
      <c r="F33" s="255"/>
      <c r="G33" s="255"/>
      <c r="H33" s="255"/>
      <c r="I33" s="255"/>
      <c r="J33" s="255"/>
      <c r="K33" s="255"/>
      <c r="L33" s="255"/>
    </row>
    <row r="34" spans="1:12" ht="16" customHeight="1" x14ac:dyDescent="0.35">
      <c r="A34" s="10"/>
      <c r="B34" s="259" t="s">
        <v>830</v>
      </c>
      <c r="C34" s="260"/>
      <c r="D34" s="260"/>
      <c r="E34" s="260"/>
      <c r="F34" s="267"/>
      <c r="G34" s="267"/>
      <c r="H34" s="267"/>
      <c r="I34" s="267"/>
      <c r="J34" s="267"/>
      <c r="K34" s="267"/>
      <c r="L34" s="267"/>
    </row>
    <row r="35" spans="1:12" x14ac:dyDescent="0.35">
      <c r="A35" s="111"/>
      <c r="B35" s="113"/>
      <c r="C35" s="115"/>
      <c r="D35" s="114"/>
      <c r="E35" s="114"/>
      <c r="F35" s="112"/>
      <c r="G35" s="112"/>
      <c r="H35" s="112"/>
      <c r="I35" s="112"/>
      <c r="J35" s="112"/>
      <c r="K35" s="112"/>
      <c r="L35" s="112"/>
    </row>
    <row r="36" spans="1:12" ht="18" customHeight="1" x14ac:dyDescent="0.35">
      <c r="A36" s="10" t="s">
        <v>24</v>
      </c>
      <c r="B36" s="256" t="s">
        <v>25</v>
      </c>
      <c r="C36" s="255"/>
      <c r="D36" s="255"/>
      <c r="E36" s="255"/>
      <c r="F36" s="255"/>
      <c r="G36" s="255"/>
      <c r="H36" s="255"/>
      <c r="I36" s="255"/>
      <c r="J36" s="255"/>
      <c r="K36" s="255"/>
      <c r="L36" s="255"/>
    </row>
    <row r="37" spans="1:12" ht="16" customHeight="1" x14ac:dyDescent="0.35">
      <c r="A37" s="10"/>
      <c r="B37" s="221" t="s">
        <v>26</v>
      </c>
    </row>
    <row r="38" spans="1:12" ht="29.5" customHeight="1" x14ac:dyDescent="0.35">
      <c r="A38" s="10"/>
      <c r="B38" s="256" t="s">
        <v>27</v>
      </c>
      <c r="C38" s="256"/>
      <c r="D38" s="256"/>
      <c r="E38" s="256"/>
      <c r="F38" s="256"/>
      <c r="G38" s="256"/>
      <c r="H38" s="256"/>
      <c r="I38" s="256"/>
      <c r="J38" s="256"/>
      <c r="K38" s="256"/>
      <c r="L38" s="256"/>
    </row>
    <row r="39" spans="1:12" x14ac:dyDescent="0.35">
      <c r="A39" s="111"/>
      <c r="B39" s="262"/>
      <c r="C39" s="262"/>
      <c r="D39" s="262"/>
      <c r="E39" s="262"/>
      <c r="F39" s="262"/>
      <c r="G39" s="262"/>
      <c r="H39" s="262"/>
      <c r="I39" s="262"/>
      <c r="J39" s="262"/>
      <c r="K39" s="112"/>
      <c r="L39" s="11"/>
    </row>
    <row r="40" spans="1:12" x14ac:dyDescent="0.35">
      <c r="A40" s="7"/>
      <c r="B40" s="11"/>
      <c r="C40" s="11"/>
      <c r="D40" s="11"/>
      <c r="E40" s="11"/>
      <c r="F40" s="11"/>
      <c r="G40" s="11"/>
      <c r="H40" s="11"/>
      <c r="I40" s="11"/>
      <c r="J40" s="11"/>
      <c r="K40" s="11"/>
      <c r="L40" s="11"/>
    </row>
    <row r="41" spans="1:12" x14ac:dyDescent="0.35">
      <c r="A41" s="7"/>
      <c r="B41" s="11"/>
      <c r="C41" s="11"/>
      <c r="D41" s="11"/>
      <c r="E41" s="11"/>
      <c r="F41" s="11"/>
      <c r="G41" s="11"/>
      <c r="H41" s="11"/>
      <c r="I41" s="11"/>
      <c r="J41" s="11"/>
      <c r="K41" s="11"/>
      <c r="L41" s="11"/>
    </row>
    <row r="42" spans="1:12" x14ac:dyDescent="0.35">
      <c r="A42" s="7"/>
      <c r="B42" s="11"/>
      <c r="C42" s="11"/>
      <c r="D42" s="11"/>
      <c r="E42" s="11"/>
      <c r="F42" s="11"/>
      <c r="G42" s="11"/>
      <c r="H42" s="11"/>
      <c r="I42" s="11"/>
      <c r="J42" s="11"/>
      <c r="K42" s="11"/>
      <c r="L42" s="11"/>
    </row>
    <row r="43" spans="1:12" x14ac:dyDescent="0.35">
      <c r="A43" s="7"/>
      <c r="B43" s="7"/>
      <c r="C43" s="7"/>
      <c r="D43" s="7"/>
      <c r="E43" s="7"/>
      <c r="F43" s="7"/>
      <c r="G43" s="7"/>
      <c r="H43" s="7"/>
      <c r="I43" s="7"/>
      <c r="J43" s="7"/>
      <c r="K43" s="7"/>
      <c r="L43" s="7"/>
    </row>
  </sheetData>
  <mergeCells count="30">
    <mergeCell ref="B39:J39"/>
    <mergeCell ref="D17:I17"/>
    <mergeCell ref="B28:I28"/>
    <mergeCell ref="B32:L32"/>
    <mergeCell ref="B36:L36"/>
    <mergeCell ref="B23:L23"/>
    <mergeCell ref="B30:L30"/>
    <mergeCell ref="B31:L31"/>
    <mergeCell ref="B38:L38"/>
    <mergeCell ref="B22:L22"/>
    <mergeCell ref="B19:D19"/>
    <mergeCell ref="B20:D20"/>
    <mergeCell ref="B33:L33"/>
    <mergeCell ref="B24:E24"/>
    <mergeCell ref="F34:L34"/>
    <mergeCell ref="B34:E34"/>
    <mergeCell ref="B1:K2"/>
    <mergeCell ref="B4:L7"/>
    <mergeCell ref="C27:K27"/>
    <mergeCell ref="B29:L29"/>
    <mergeCell ref="B9:L10"/>
    <mergeCell ref="B21:L21"/>
    <mergeCell ref="B25:L25"/>
    <mergeCell ref="B12:C12"/>
    <mergeCell ref="E11:G11"/>
    <mergeCell ref="D12:H12"/>
    <mergeCell ref="B15:E15"/>
    <mergeCell ref="B16:F16"/>
    <mergeCell ref="B18:L18"/>
    <mergeCell ref="B14:L14"/>
  </mergeCells>
  <hyperlinks>
    <hyperlink ref="D12" r:id="rId1" xr:uid="{00000000-0004-0000-0000-000000000000}"/>
    <hyperlink ref="B30:L30" location="'Сроки выполнения мб анализов'!A1" display="Информация по срокам выполнения микробиологических методов для определения даты выдачи результатов представлена в таблице.​" xr:uid="{00000000-0004-0000-0000-000001000000}"/>
    <hyperlink ref="E11" r:id="rId2" xr:uid="{00000000-0004-0000-0000-000003000000}"/>
    <hyperlink ref="B15:E15" location="Прейскурант!A1" display="с действующим прей​скурантом​​" xr:uid="{00000000-0004-0000-0000-000004000000}"/>
    <hyperlink ref="B19:D19" location="'Правила отбора мб'!A1" display="микробиологических​ " xr:uid="{00000000-0004-0000-0000-000006000000}"/>
    <hyperlink ref="B20:D20" location="'Правила отбора хим'!A1" display="и химических анализов," xr:uid="{00000000-0004-0000-0000-000007000000}"/>
    <hyperlink ref="B24:E24" location="'Направление на исследование'!A1" display="направление на исследование." xr:uid="{00000000-0004-0000-0000-000008000000}"/>
    <hyperlink ref="B37" location="Претензии!A1" display="форму​" xr:uid="{00000000-0004-0000-0000-000009000000}"/>
    <hyperlink ref="B34" r:id="rId3" xr:uid="{3E5E923A-9358-4915-8A96-C2902A96C69E}"/>
    <hyperlink ref="E11:G11" location="'Карточка клиента (RU)'!A1" display="Форма Нового Заказчика" xr:uid="{D6570416-66B5-4265-BF9B-44BF9B8433E2}"/>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fitToPage="1"/>
  </sheetPr>
  <dimension ref="A1:H16"/>
  <sheetViews>
    <sheetView workbookViewId="0">
      <selection activeCell="I12" sqref="I12"/>
    </sheetView>
  </sheetViews>
  <sheetFormatPr defaultColWidth="9.1796875" defaultRowHeight="14.5" x14ac:dyDescent="0.35"/>
  <cols>
    <col min="1" max="1" width="38.81640625" style="121" customWidth="1"/>
    <col min="2" max="2" width="63.1796875" style="120" customWidth="1"/>
    <col min="3" max="6" width="9.1796875" style="18"/>
    <col min="7" max="12" width="8.7265625" style="18" customWidth="1"/>
    <col min="13" max="16384" width="9.1796875" style="18"/>
  </cols>
  <sheetData>
    <row r="1" spans="1:8" s="130" customFormat="1" ht="48" customHeight="1" x14ac:dyDescent="0.25">
      <c r="A1" s="133"/>
      <c r="B1" s="132" t="s">
        <v>730</v>
      </c>
      <c r="C1" s="338"/>
      <c r="D1" s="338"/>
      <c r="E1" s="338"/>
      <c r="F1" s="338"/>
    </row>
    <row r="2" spans="1:8" s="130" customFormat="1" ht="31.5" customHeight="1" x14ac:dyDescent="0.25">
      <c r="A2" s="343" t="s">
        <v>831</v>
      </c>
      <c r="B2" s="343"/>
      <c r="C2" s="131"/>
      <c r="D2" s="131"/>
      <c r="E2" s="131"/>
      <c r="F2" s="131"/>
    </row>
    <row r="3" spans="1:8" s="130" customFormat="1" ht="13.5" customHeight="1" x14ac:dyDescent="0.25">
      <c r="A3" s="341" t="s">
        <v>731</v>
      </c>
      <c r="B3" s="342"/>
      <c r="C3" s="131"/>
      <c r="D3" s="131"/>
      <c r="E3" s="131"/>
      <c r="F3" s="131"/>
    </row>
    <row r="4" spans="1:8" x14ac:dyDescent="0.35">
      <c r="A4" s="128" t="s">
        <v>732</v>
      </c>
      <c r="B4" s="34"/>
      <c r="H4" s="124"/>
    </row>
    <row r="5" spans="1:8" x14ac:dyDescent="0.35">
      <c r="A5" s="128" t="s">
        <v>733</v>
      </c>
      <c r="B5" s="34"/>
      <c r="H5" s="124"/>
    </row>
    <row r="6" spans="1:8" x14ac:dyDescent="0.35">
      <c r="A6" s="128" t="s">
        <v>734</v>
      </c>
      <c r="B6" s="34"/>
      <c r="H6" s="124"/>
    </row>
    <row r="7" spans="1:8" ht="29" x14ac:dyDescent="0.35">
      <c r="A7" s="129" t="s">
        <v>735</v>
      </c>
      <c r="B7" s="34"/>
      <c r="H7" s="124"/>
    </row>
    <row r="8" spans="1:8" ht="146.5" customHeight="1" x14ac:dyDescent="0.35">
      <c r="A8" s="128" t="s">
        <v>736</v>
      </c>
      <c r="B8" s="34"/>
      <c r="H8" s="124"/>
    </row>
    <row r="9" spans="1:8" ht="29" x14ac:dyDescent="0.35">
      <c r="A9" s="127" t="s">
        <v>737</v>
      </c>
      <c r="B9" s="34"/>
      <c r="H9" s="124"/>
    </row>
    <row r="10" spans="1:8" x14ac:dyDescent="0.35">
      <c r="A10" s="339" t="s">
        <v>738</v>
      </c>
      <c r="B10" s="340"/>
      <c r="H10" s="124"/>
    </row>
    <row r="11" spans="1:8" ht="29" x14ac:dyDescent="0.35">
      <c r="A11" s="126" t="s">
        <v>739</v>
      </c>
      <c r="B11" s="122"/>
      <c r="H11" s="124"/>
    </row>
    <row r="12" spans="1:8" ht="22.5" customHeight="1" x14ac:dyDescent="0.35">
      <c r="A12" s="125" t="s">
        <v>740</v>
      </c>
      <c r="B12" s="122"/>
      <c r="H12" s="124"/>
    </row>
    <row r="13" spans="1:8" ht="22.5" customHeight="1" x14ac:dyDescent="0.35">
      <c r="A13" s="125" t="s">
        <v>741</v>
      </c>
      <c r="B13" s="122"/>
      <c r="H13" s="124"/>
    </row>
    <row r="14" spans="1:8" ht="22.5" customHeight="1" x14ac:dyDescent="0.35">
      <c r="A14" s="125" t="s">
        <v>742</v>
      </c>
      <c r="B14" s="122"/>
      <c r="H14" s="124"/>
    </row>
    <row r="15" spans="1:8" ht="96" customHeight="1" x14ac:dyDescent="0.35">
      <c r="A15" s="125" t="s">
        <v>743</v>
      </c>
      <c r="B15" s="122"/>
      <c r="H15" s="124"/>
    </row>
    <row r="16" spans="1:8" x14ac:dyDescent="0.35">
      <c r="A16" s="123" t="s">
        <v>744</v>
      </c>
      <c r="B16" s="122"/>
    </row>
  </sheetData>
  <mergeCells count="4">
    <mergeCell ref="C1:F1"/>
    <mergeCell ref="A10:B10"/>
    <mergeCell ref="A3:B3"/>
    <mergeCell ref="A2:B2"/>
  </mergeCells>
  <pageMargins left="0.25" right="0.25" top="0.75" bottom="0.75" header="0.3" footer="0.3"/>
  <pageSetup paperSize="9" scale="9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656DA-2EBE-4C0C-BF2A-709F866786DC}">
  <dimension ref="A1:J37"/>
  <sheetViews>
    <sheetView showGridLines="0" zoomScale="83" zoomScaleNormal="83" workbookViewId="0">
      <selection activeCell="Q23" sqref="Q23"/>
    </sheetView>
  </sheetViews>
  <sheetFormatPr defaultColWidth="9.1796875" defaultRowHeight="14.5" x14ac:dyDescent="0.35"/>
  <cols>
    <col min="1" max="1" width="1.81640625" style="18" customWidth="1"/>
    <col min="2" max="2" width="9.1796875" style="18" customWidth="1"/>
    <col min="3" max="8" width="9.1796875" style="18"/>
    <col min="9" max="9" width="17.1796875" style="18" customWidth="1"/>
    <col min="10" max="16384" width="9.1796875" style="18"/>
  </cols>
  <sheetData>
    <row r="1" spans="1:10" ht="8.25" customHeight="1" x14ac:dyDescent="0.35">
      <c r="A1" s="244"/>
      <c r="B1" s="245"/>
      <c r="C1" s="244"/>
      <c r="D1" s="244"/>
      <c r="E1" s="244"/>
      <c r="F1" s="244"/>
      <c r="G1" s="244"/>
      <c r="H1" s="244"/>
      <c r="I1" s="244"/>
      <c r="J1" s="246"/>
    </row>
    <row r="2" spans="1:10" x14ac:dyDescent="0.35">
      <c r="A2" s="244"/>
      <c r="B2" s="345" t="s">
        <v>832</v>
      </c>
      <c r="C2" s="345"/>
      <c r="D2" s="345"/>
      <c r="E2" s="345"/>
      <c r="F2" s="345"/>
      <c r="G2" s="345"/>
      <c r="H2" s="345"/>
      <c r="I2" s="346"/>
      <c r="J2" s="246"/>
    </row>
    <row r="3" spans="1:10" ht="1.5" customHeight="1" x14ac:dyDescent="0.35">
      <c r="A3" s="244"/>
      <c r="B3" s="247"/>
      <c r="C3" s="247"/>
      <c r="D3" s="247"/>
      <c r="E3" s="247"/>
      <c r="F3" s="247"/>
      <c r="G3" s="247"/>
      <c r="H3" s="247"/>
      <c r="I3" s="247"/>
      <c r="J3" s="246"/>
    </row>
    <row r="4" spans="1:10" ht="42.75" customHeight="1" x14ac:dyDescent="0.35">
      <c r="A4" s="248"/>
      <c r="B4" s="378" t="s">
        <v>833</v>
      </c>
      <c r="C4" s="378"/>
      <c r="D4" s="378"/>
      <c r="E4" s="378"/>
      <c r="F4" s="378"/>
      <c r="G4" s="378"/>
      <c r="H4" s="378"/>
      <c r="I4" s="379"/>
      <c r="J4" s="246"/>
    </row>
    <row r="5" spans="1:10" ht="3.75" customHeight="1" x14ac:dyDescent="0.35">
      <c r="A5" s="244"/>
      <c r="J5" s="246"/>
    </row>
    <row r="6" spans="1:10" ht="13.5" customHeight="1" x14ac:dyDescent="0.35">
      <c r="A6" s="249"/>
      <c r="B6" s="377" t="s">
        <v>834</v>
      </c>
      <c r="C6" s="377"/>
      <c r="D6" s="377"/>
      <c r="E6" s="377"/>
      <c r="F6" s="377"/>
      <c r="G6" s="377"/>
      <c r="H6" s="377"/>
      <c r="I6" s="377"/>
      <c r="J6" s="246"/>
    </row>
    <row r="7" spans="1:10" x14ac:dyDescent="0.35">
      <c r="A7" s="249"/>
      <c r="B7" s="369"/>
      <c r="C7" s="369"/>
      <c r="D7" s="369"/>
      <c r="E7" s="369"/>
      <c r="F7" s="369"/>
      <c r="G7" s="369"/>
      <c r="H7" s="369"/>
      <c r="I7" s="369"/>
      <c r="J7" s="246"/>
    </row>
    <row r="8" spans="1:10" ht="26" x14ac:dyDescent="0.35">
      <c r="A8" s="250"/>
      <c r="B8" s="251" t="s">
        <v>835</v>
      </c>
      <c r="C8" s="380"/>
      <c r="D8" s="380"/>
      <c r="E8" s="381"/>
      <c r="F8" s="251" t="s">
        <v>836</v>
      </c>
      <c r="G8" s="382"/>
      <c r="H8" s="382"/>
      <c r="I8" s="383"/>
      <c r="J8" s="246"/>
    </row>
    <row r="9" spans="1:10" ht="14.25" customHeight="1" x14ac:dyDescent="0.35">
      <c r="A9" s="249"/>
      <c r="B9" s="368" t="s">
        <v>837</v>
      </c>
      <c r="C9" s="368"/>
      <c r="D9" s="368"/>
      <c r="E9" s="368"/>
      <c r="F9" s="368"/>
      <c r="G9" s="368"/>
      <c r="H9" s="368"/>
      <c r="I9" s="368"/>
      <c r="J9" s="246"/>
    </row>
    <row r="10" spans="1:10" x14ac:dyDescent="0.35">
      <c r="A10" s="249"/>
      <c r="B10" s="369"/>
      <c r="C10" s="369"/>
      <c r="D10" s="369"/>
      <c r="E10" s="369"/>
      <c r="F10" s="369"/>
      <c r="G10" s="369"/>
      <c r="H10" s="369"/>
      <c r="I10" s="369"/>
      <c r="J10" s="246"/>
    </row>
    <row r="11" spans="1:10" ht="15.75" customHeight="1" x14ac:dyDescent="0.35">
      <c r="A11" s="249"/>
      <c r="B11" s="370" t="s">
        <v>838</v>
      </c>
      <c r="C11" s="371"/>
      <c r="D11" s="371"/>
      <c r="E11" s="371"/>
      <c r="F11" s="371"/>
      <c r="G11" s="371"/>
      <c r="H11" s="371"/>
      <c r="I11" s="372"/>
      <c r="J11" s="246"/>
    </row>
    <row r="12" spans="1:10" ht="15.75" customHeight="1" x14ac:dyDescent="0.35">
      <c r="A12" s="249"/>
      <c r="B12" s="373"/>
      <c r="C12" s="374"/>
      <c r="D12" s="374"/>
      <c r="E12" s="374"/>
      <c r="F12" s="374"/>
      <c r="G12" s="374"/>
      <c r="H12" s="374"/>
      <c r="I12" s="375"/>
      <c r="J12" s="246"/>
    </row>
    <row r="13" spans="1:10" ht="15" customHeight="1" x14ac:dyDescent="0.35">
      <c r="A13" s="249"/>
      <c r="B13" s="376" t="s">
        <v>839</v>
      </c>
      <c r="C13" s="376"/>
      <c r="D13" s="376"/>
      <c r="E13" s="376"/>
      <c r="F13" s="376"/>
      <c r="G13" s="376"/>
      <c r="H13" s="376"/>
      <c r="I13" s="376"/>
      <c r="J13" s="246"/>
    </row>
    <row r="14" spans="1:10" x14ac:dyDescent="0.35">
      <c r="A14" s="249"/>
      <c r="B14" s="377"/>
      <c r="C14" s="377"/>
      <c r="D14" s="377"/>
      <c r="E14" s="377"/>
      <c r="F14" s="377"/>
      <c r="G14" s="377"/>
      <c r="H14" s="377"/>
      <c r="I14" s="377"/>
      <c r="J14" s="246"/>
    </row>
    <row r="15" spans="1:10" ht="42" customHeight="1" x14ac:dyDescent="0.35">
      <c r="A15" s="250"/>
      <c r="B15" s="344" t="s">
        <v>840</v>
      </c>
      <c r="C15" s="345"/>
      <c r="D15" s="345"/>
      <c r="E15" s="345"/>
      <c r="F15" s="345"/>
      <c r="G15" s="345"/>
      <c r="H15" s="345"/>
      <c r="I15" s="346"/>
      <c r="J15" s="246"/>
    </row>
    <row r="16" spans="1:10" ht="15" customHeight="1" x14ac:dyDescent="0.35">
      <c r="A16" s="250"/>
      <c r="B16" s="358" t="s">
        <v>841</v>
      </c>
      <c r="C16" s="359"/>
      <c r="D16" s="360"/>
      <c r="E16" s="360"/>
      <c r="F16" s="360"/>
      <c r="G16" s="360"/>
      <c r="H16" s="360"/>
      <c r="I16" s="361"/>
      <c r="J16" s="246"/>
    </row>
    <row r="17" spans="1:10" ht="15" customHeight="1" x14ac:dyDescent="0.35">
      <c r="A17" s="250"/>
      <c r="B17" s="362" t="s">
        <v>842</v>
      </c>
      <c r="C17" s="363"/>
      <c r="D17" s="364"/>
      <c r="E17" s="364"/>
      <c r="F17" s="364"/>
      <c r="G17" s="364"/>
      <c r="H17" s="364"/>
      <c r="I17" s="365"/>
      <c r="J17" s="246"/>
    </row>
    <row r="18" spans="1:10" x14ac:dyDescent="0.35">
      <c r="A18" s="250"/>
      <c r="B18" s="358" t="s">
        <v>843</v>
      </c>
      <c r="C18" s="359"/>
      <c r="D18" s="366"/>
      <c r="E18" s="366"/>
      <c r="F18" s="366"/>
      <c r="G18" s="366"/>
      <c r="H18" s="366"/>
      <c r="I18" s="367"/>
      <c r="J18" s="246"/>
    </row>
    <row r="19" spans="1:10" ht="26.25" customHeight="1" x14ac:dyDescent="0.35">
      <c r="A19" s="250"/>
      <c r="B19" s="344" t="s">
        <v>844</v>
      </c>
      <c r="C19" s="345"/>
      <c r="D19" s="345"/>
      <c r="E19" s="345"/>
      <c r="F19" s="345"/>
      <c r="G19" s="345"/>
      <c r="H19" s="345"/>
      <c r="I19" s="346"/>
      <c r="J19" s="246"/>
    </row>
    <row r="20" spans="1:10" x14ac:dyDescent="0.35">
      <c r="A20" s="250"/>
      <c r="B20" s="358" t="s">
        <v>841</v>
      </c>
      <c r="C20" s="359"/>
      <c r="D20" s="360"/>
      <c r="E20" s="360"/>
      <c r="F20" s="360"/>
      <c r="G20" s="360"/>
      <c r="H20" s="360"/>
      <c r="I20" s="361"/>
      <c r="J20" s="246"/>
    </row>
    <row r="21" spans="1:10" ht="15" customHeight="1" x14ac:dyDescent="0.35">
      <c r="A21" s="250"/>
      <c r="B21" s="362" t="s">
        <v>842</v>
      </c>
      <c r="C21" s="363"/>
      <c r="D21" s="364"/>
      <c r="E21" s="364"/>
      <c r="F21" s="364"/>
      <c r="G21" s="364"/>
      <c r="H21" s="364"/>
      <c r="I21" s="365"/>
      <c r="J21" s="246"/>
    </row>
    <row r="22" spans="1:10" x14ac:dyDescent="0.35">
      <c r="A22" s="250"/>
      <c r="B22" s="358" t="s">
        <v>843</v>
      </c>
      <c r="C22" s="359"/>
      <c r="D22" s="366"/>
      <c r="E22" s="366"/>
      <c r="F22" s="366"/>
      <c r="G22" s="366"/>
      <c r="H22" s="366"/>
      <c r="I22" s="367"/>
      <c r="J22" s="246"/>
    </row>
    <row r="23" spans="1:10" ht="39.75" customHeight="1" x14ac:dyDescent="0.35">
      <c r="A23" s="250"/>
      <c r="B23" s="344" t="s">
        <v>845</v>
      </c>
      <c r="C23" s="345"/>
      <c r="D23" s="345"/>
      <c r="E23" s="345"/>
      <c r="F23" s="345"/>
      <c r="G23" s="345"/>
      <c r="H23" s="345"/>
      <c r="I23" s="346"/>
      <c r="J23" s="246"/>
    </row>
    <row r="24" spans="1:10" x14ac:dyDescent="0.35">
      <c r="A24" s="250"/>
      <c r="B24" s="358" t="s">
        <v>841</v>
      </c>
      <c r="C24" s="359"/>
      <c r="D24" s="360"/>
      <c r="E24" s="360"/>
      <c r="F24" s="360"/>
      <c r="G24" s="360"/>
      <c r="H24" s="360"/>
      <c r="I24" s="361"/>
      <c r="J24" s="246"/>
    </row>
    <row r="25" spans="1:10" x14ac:dyDescent="0.35">
      <c r="A25" s="250"/>
      <c r="B25" s="362" t="s">
        <v>842</v>
      </c>
      <c r="C25" s="363"/>
      <c r="D25" s="364"/>
      <c r="E25" s="364"/>
      <c r="F25" s="364"/>
      <c r="G25" s="364"/>
      <c r="H25" s="364"/>
      <c r="I25" s="365"/>
      <c r="J25" s="246"/>
    </row>
    <row r="26" spans="1:10" x14ac:dyDescent="0.35">
      <c r="A26" s="250"/>
      <c r="B26" s="358" t="s">
        <v>843</v>
      </c>
      <c r="C26" s="359"/>
      <c r="D26" s="366"/>
      <c r="E26" s="366"/>
      <c r="F26" s="366"/>
      <c r="G26" s="366"/>
      <c r="H26" s="366"/>
      <c r="I26" s="367"/>
      <c r="J26" s="246"/>
    </row>
    <row r="27" spans="1:10" x14ac:dyDescent="0.35">
      <c r="A27" s="250"/>
      <c r="B27" s="344" t="s">
        <v>846</v>
      </c>
      <c r="C27" s="345"/>
      <c r="D27" s="345"/>
      <c r="E27" s="345"/>
      <c r="F27" s="345"/>
      <c r="G27" s="345"/>
      <c r="H27" s="345"/>
      <c r="I27" s="346"/>
      <c r="J27" s="246"/>
    </row>
    <row r="28" spans="1:10" ht="56.25" customHeight="1" x14ac:dyDescent="0.35">
      <c r="A28" s="250"/>
      <c r="B28" s="347" t="s">
        <v>847</v>
      </c>
      <c r="C28" s="348"/>
      <c r="D28" s="348"/>
      <c r="E28" s="348"/>
      <c r="F28" s="348"/>
      <c r="G28" s="348"/>
      <c r="H28" s="348"/>
      <c r="I28" s="349"/>
      <c r="J28" s="246"/>
    </row>
    <row r="29" spans="1:10" ht="29.25" customHeight="1" x14ac:dyDescent="0.35">
      <c r="A29" s="250"/>
      <c r="B29" s="350" t="s">
        <v>848</v>
      </c>
      <c r="C29" s="351"/>
      <c r="D29" s="351"/>
      <c r="E29" s="351"/>
      <c r="F29" s="351"/>
      <c r="G29" s="352"/>
      <c r="H29" s="352"/>
      <c r="I29" s="353"/>
      <c r="J29" s="246"/>
    </row>
    <row r="30" spans="1:10" ht="24" customHeight="1" x14ac:dyDescent="0.35">
      <c r="A30" s="250"/>
      <c r="B30" s="354" t="s">
        <v>849</v>
      </c>
      <c r="C30" s="354"/>
      <c r="D30" s="354"/>
      <c r="E30" s="354"/>
      <c r="F30" s="354"/>
      <c r="G30" s="354"/>
      <c r="H30" s="354"/>
      <c r="I30" s="355"/>
      <c r="J30" s="246"/>
    </row>
    <row r="31" spans="1:10" ht="15" customHeight="1" x14ac:dyDescent="0.35">
      <c r="A31" s="250"/>
      <c r="B31" s="356" t="s">
        <v>850</v>
      </c>
      <c r="C31" s="356"/>
      <c r="D31" s="356"/>
      <c r="E31" s="356"/>
      <c r="F31" s="356"/>
      <c r="G31" s="356"/>
      <c r="H31" s="356"/>
      <c r="I31" s="357"/>
      <c r="J31" s="246"/>
    </row>
    <row r="32" spans="1:10" ht="26.25" customHeight="1" x14ac:dyDescent="0.35">
      <c r="A32" s="250"/>
      <c r="B32" s="344" t="s">
        <v>851</v>
      </c>
      <c r="C32" s="345"/>
      <c r="D32" s="345"/>
      <c r="E32" s="345"/>
      <c r="F32" s="345"/>
      <c r="G32" s="345"/>
      <c r="H32" s="345"/>
      <c r="I32" s="346"/>
      <c r="J32" s="246"/>
    </row>
    <row r="33" spans="1:10" x14ac:dyDescent="0.35">
      <c r="A33" s="250"/>
      <c r="J33" s="246"/>
    </row>
    <row r="34" spans="1:10" ht="15" customHeight="1" x14ac:dyDescent="0.35">
      <c r="A34" s="244"/>
      <c r="J34" s="246"/>
    </row>
    <row r="35" spans="1:10" x14ac:dyDescent="0.35">
      <c r="A35" s="244"/>
      <c r="J35" s="246"/>
    </row>
    <row r="36" spans="1:10" x14ac:dyDescent="0.35">
      <c r="A36" s="244"/>
      <c r="J36" s="246"/>
    </row>
    <row r="37" spans="1:10" x14ac:dyDescent="0.35">
      <c r="J37" s="246"/>
    </row>
  </sheetData>
  <mergeCells count="40">
    <mergeCell ref="B2:I2"/>
    <mergeCell ref="B4:I4"/>
    <mergeCell ref="B6:I6"/>
    <mergeCell ref="B7:I7"/>
    <mergeCell ref="C8:E8"/>
    <mergeCell ref="G8:I8"/>
    <mergeCell ref="B18:C18"/>
    <mergeCell ref="D18:I18"/>
    <mergeCell ref="B9:I9"/>
    <mergeCell ref="B10:I10"/>
    <mergeCell ref="B11:I11"/>
    <mergeCell ref="B12:I12"/>
    <mergeCell ref="B13:I13"/>
    <mergeCell ref="B14:I14"/>
    <mergeCell ref="B15:I15"/>
    <mergeCell ref="B16:C16"/>
    <mergeCell ref="D16:I16"/>
    <mergeCell ref="B17:C17"/>
    <mergeCell ref="D17:I17"/>
    <mergeCell ref="B26:C26"/>
    <mergeCell ref="D26:I26"/>
    <mergeCell ref="B19:I19"/>
    <mergeCell ref="B20:C20"/>
    <mergeCell ref="D20:I20"/>
    <mergeCell ref="B21:C21"/>
    <mergeCell ref="D21:I21"/>
    <mergeCell ref="B22:C22"/>
    <mergeCell ref="D22:I22"/>
    <mergeCell ref="B23:I23"/>
    <mergeCell ref="B24:C24"/>
    <mergeCell ref="D24:I24"/>
    <mergeCell ref="B25:C25"/>
    <mergeCell ref="D25:I25"/>
    <mergeCell ref="B32:I32"/>
    <mergeCell ref="B27:I27"/>
    <mergeCell ref="B28:I28"/>
    <mergeCell ref="B29:F29"/>
    <mergeCell ref="G29:I29"/>
    <mergeCell ref="B30:I30"/>
    <mergeCell ref="B31:I3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8655E-E7A5-488A-BDD8-E96916D94073}">
  <sheetPr>
    <tabColor rgb="FF00B050"/>
    <pageSetUpPr fitToPage="1"/>
  </sheetPr>
  <dimension ref="A1:M154"/>
  <sheetViews>
    <sheetView showGridLines="0" topLeftCell="H1" zoomScale="80" zoomScaleNormal="80" workbookViewId="0">
      <selection activeCell="N6" sqref="N6"/>
    </sheetView>
  </sheetViews>
  <sheetFormatPr defaultRowHeight="14.5" x14ac:dyDescent="0.35"/>
  <cols>
    <col min="1" max="1" width="15.54296875" style="18" hidden="1" customWidth="1"/>
    <col min="2" max="2" width="10.453125" style="43" hidden="1" customWidth="1"/>
    <col min="3" max="3" width="14.54296875" style="43" hidden="1" customWidth="1"/>
    <col min="4" max="4" width="5.453125" style="43" hidden="1" customWidth="1"/>
    <col min="5" max="5" width="39.26953125" style="68" hidden="1" customWidth="1"/>
    <col min="6" max="6" width="12" style="69" hidden="1" customWidth="1"/>
    <col min="7" max="7" width="19.81640625" style="18" hidden="1" customWidth="1"/>
    <col min="8" max="8" width="46.7265625" style="68" customWidth="1"/>
    <col min="9" max="9" width="10.54296875" style="70" hidden="1" customWidth="1"/>
    <col min="10" max="10" width="14.1796875" style="71" customWidth="1"/>
    <col min="11" max="11" width="31.1796875" style="71" customWidth="1"/>
    <col min="12" max="12" width="29.7265625" style="71" customWidth="1"/>
    <col min="13" max="13" width="46.54296875" style="18" customWidth="1"/>
    <col min="14" max="15" width="9.1796875" style="18" customWidth="1"/>
    <col min="16" max="16" width="28.453125" style="18" customWidth="1"/>
    <col min="17" max="16384" width="8.7265625" style="18"/>
  </cols>
  <sheetData>
    <row r="1" spans="5:12" ht="107.5" customHeight="1" x14ac:dyDescent="1.1499999999999999">
      <c r="E1" s="281" t="s">
        <v>852</v>
      </c>
      <c r="F1" s="281"/>
      <c r="G1" s="281"/>
      <c r="H1" s="281"/>
      <c r="I1" s="281"/>
      <c r="J1" s="281"/>
      <c r="K1" s="281"/>
      <c r="L1" s="281"/>
    </row>
    <row r="2" spans="5:12" ht="144.75" customHeight="1" x14ac:dyDescent="0.35">
      <c r="E2" s="282" t="s">
        <v>28</v>
      </c>
      <c r="F2" s="282"/>
      <c r="G2" s="282"/>
      <c r="H2" s="282"/>
      <c r="I2" s="282"/>
      <c r="J2" s="282"/>
      <c r="K2" s="282"/>
      <c r="L2" s="282"/>
    </row>
    <row r="3" spans="5:12" ht="39" customHeight="1" thickBot="1" x14ac:dyDescent="0.4">
      <c r="E3" s="19" t="s">
        <v>29</v>
      </c>
      <c r="F3" s="20" t="s">
        <v>30</v>
      </c>
      <c r="G3" s="21" t="s">
        <v>31</v>
      </c>
      <c r="H3" s="21" t="s">
        <v>32</v>
      </c>
      <c r="I3" s="22" t="s">
        <v>33</v>
      </c>
      <c r="J3" s="22" t="s">
        <v>34</v>
      </c>
      <c r="K3" s="23" t="s">
        <v>35</v>
      </c>
      <c r="L3" s="23" t="s">
        <v>36</v>
      </c>
    </row>
    <row r="4" spans="5:12" ht="45" customHeight="1" x14ac:dyDescent="0.35">
      <c r="E4" s="283" t="s">
        <v>37</v>
      </c>
      <c r="F4" s="283"/>
      <c r="G4" s="283"/>
      <c r="H4" s="283"/>
      <c r="I4" s="283"/>
      <c r="J4" s="283"/>
      <c r="K4" s="283"/>
      <c r="L4" s="283"/>
    </row>
    <row r="5" spans="5:12" ht="29" x14ac:dyDescent="0.35">
      <c r="E5" s="24" t="s">
        <v>38</v>
      </c>
      <c r="F5" s="25">
        <v>1100</v>
      </c>
      <c r="G5" s="26">
        <v>42217</v>
      </c>
      <c r="H5" s="27" t="s">
        <v>39</v>
      </c>
      <c r="I5" s="28">
        <v>1100</v>
      </c>
      <c r="J5" s="29">
        <v>1160</v>
      </c>
      <c r="K5" s="29"/>
      <c r="L5" s="30" t="s">
        <v>745</v>
      </c>
    </row>
    <row r="6" spans="5:12" ht="29" x14ac:dyDescent="0.35">
      <c r="E6" s="24" t="s">
        <v>40</v>
      </c>
      <c r="F6" s="25"/>
      <c r="G6" s="26"/>
      <c r="H6" s="27" t="s">
        <v>41</v>
      </c>
      <c r="I6" s="31">
        <v>2200</v>
      </c>
      <c r="J6" s="29">
        <v>2320</v>
      </c>
      <c r="K6" s="29"/>
      <c r="L6" s="30" t="s">
        <v>745</v>
      </c>
    </row>
    <row r="7" spans="5:12" ht="29" x14ac:dyDescent="0.35">
      <c r="E7" s="32" t="s">
        <v>42</v>
      </c>
      <c r="F7" s="29">
        <v>1150</v>
      </c>
      <c r="G7" s="33">
        <v>42217</v>
      </c>
      <c r="H7" s="27" t="s">
        <v>43</v>
      </c>
      <c r="I7" s="28">
        <v>1150</v>
      </c>
      <c r="J7" s="29">
        <v>1735</v>
      </c>
      <c r="K7" s="29"/>
      <c r="L7" s="34" t="s">
        <v>44</v>
      </c>
    </row>
    <row r="8" spans="5:12" ht="29" x14ac:dyDescent="0.35">
      <c r="E8" s="32" t="s">
        <v>45</v>
      </c>
      <c r="F8" s="29">
        <v>1151</v>
      </c>
      <c r="G8" s="33">
        <v>42218</v>
      </c>
      <c r="H8" s="27" t="s">
        <v>46</v>
      </c>
      <c r="I8" s="31">
        <v>2300</v>
      </c>
      <c r="J8" s="29">
        <v>2625</v>
      </c>
      <c r="K8" s="29"/>
      <c r="L8" s="34" t="s">
        <v>44</v>
      </c>
    </row>
    <row r="9" spans="5:12" ht="29" hidden="1" x14ac:dyDescent="0.35">
      <c r="E9" s="35" t="s">
        <v>47</v>
      </c>
      <c r="F9" s="36"/>
      <c r="G9" s="37"/>
      <c r="H9" s="224" t="s">
        <v>48</v>
      </c>
      <c r="I9" s="67">
        <v>650</v>
      </c>
      <c r="J9" s="29">
        <f t="shared" ref="J9" si="0">I9/65</f>
        <v>10</v>
      </c>
      <c r="K9" s="66" t="s">
        <v>49</v>
      </c>
      <c r="L9" s="34"/>
    </row>
    <row r="10" spans="5:12" ht="39" x14ac:dyDescent="0.35">
      <c r="E10" s="35"/>
      <c r="F10" s="36"/>
      <c r="G10" s="37"/>
      <c r="H10" s="27" t="s">
        <v>50</v>
      </c>
      <c r="I10" s="31">
        <v>2555</v>
      </c>
      <c r="J10" s="29">
        <v>6982</v>
      </c>
      <c r="K10" s="225" t="s">
        <v>51</v>
      </c>
      <c r="L10" s="48" t="s">
        <v>52</v>
      </c>
    </row>
    <row r="11" spans="5:12" ht="87" x14ac:dyDescent="0.35">
      <c r="E11" s="32" t="s">
        <v>53</v>
      </c>
      <c r="F11" s="29">
        <f>330</f>
        <v>330</v>
      </c>
      <c r="G11" s="33">
        <v>42217</v>
      </c>
      <c r="H11" s="38" t="s">
        <v>54</v>
      </c>
      <c r="I11" s="31">
        <v>380</v>
      </c>
      <c r="J11" s="29">
        <v>600</v>
      </c>
      <c r="K11" s="29"/>
      <c r="L11" s="30" t="s">
        <v>746</v>
      </c>
    </row>
    <row r="12" spans="5:12" ht="29" x14ac:dyDescent="0.35">
      <c r="E12" s="32" t="s">
        <v>55</v>
      </c>
      <c r="F12" s="29">
        <f>440</f>
        <v>440</v>
      </c>
      <c r="G12" s="33">
        <v>42217</v>
      </c>
      <c r="H12" s="27" t="s">
        <v>56</v>
      </c>
      <c r="I12" s="31">
        <v>506</v>
      </c>
      <c r="J12" s="29">
        <v>800</v>
      </c>
      <c r="K12" s="29"/>
      <c r="L12" s="30" t="s">
        <v>747</v>
      </c>
    </row>
    <row r="13" spans="5:12" ht="29" x14ac:dyDescent="0.35">
      <c r="E13" s="32" t="s">
        <v>57</v>
      </c>
      <c r="F13" s="29">
        <v>440</v>
      </c>
      <c r="G13" s="33">
        <v>42217</v>
      </c>
      <c r="H13" s="38" t="s">
        <v>58</v>
      </c>
      <c r="I13" s="31">
        <v>506</v>
      </c>
      <c r="J13" s="29">
        <v>800</v>
      </c>
      <c r="K13" s="29"/>
      <c r="L13" s="30" t="s">
        <v>748</v>
      </c>
    </row>
    <row r="14" spans="5:12" ht="43.5" x14ac:dyDescent="0.35">
      <c r="E14" s="39" t="s">
        <v>59</v>
      </c>
      <c r="F14" s="40">
        <v>495</v>
      </c>
      <c r="G14" s="41">
        <v>42217</v>
      </c>
      <c r="H14" s="27" t="s">
        <v>60</v>
      </c>
      <c r="I14" s="28">
        <f t="shared" ref="I14:I79" si="1">F14*1.15</f>
        <v>569.25</v>
      </c>
      <c r="J14" s="29">
        <v>650</v>
      </c>
      <c r="K14" s="29"/>
      <c r="L14" s="30" t="s">
        <v>749</v>
      </c>
    </row>
    <row r="15" spans="5:12" ht="29" x14ac:dyDescent="0.35">
      <c r="E15" s="32" t="s">
        <v>61</v>
      </c>
      <c r="F15" s="29">
        <v>770</v>
      </c>
      <c r="G15" s="33">
        <v>42217</v>
      </c>
      <c r="H15" s="38" t="s">
        <v>62</v>
      </c>
      <c r="I15" s="31">
        <v>886</v>
      </c>
      <c r="J15" s="29">
        <v>930</v>
      </c>
      <c r="K15" s="29"/>
      <c r="L15" s="30" t="s">
        <v>750</v>
      </c>
    </row>
    <row r="16" spans="5:12" ht="58" x14ac:dyDescent="0.35">
      <c r="E16" s="32" t="s">
        <v>63</v>
      </c>
      <c r="F16" s="29">
        <v>770</v>
      </c>
      <c r="G16" s="33">
        <v>42217</v>
      </c>
      <c r="H16" s="38" t="s">
        <v>64</v>
      </c>
      <c r="I16" s="28">
        <f t="shared" si="1"/>
        <v>885.49999999999989</v>
      </c>
      <c r="J16" s="29">
        <v>930</v>
      </c>
      <c r="K16" s="42"/>
      <c r="L16" s="30" t="s">
        <v>751</v>
      </c>
    </row>
    <row r="17" spans="5:12" ht="43.5" x14ac:dyDescent="0.35">
      <c r="E17" s="32" t="s">
        <v>65</v>
      </c>
      <c r="F17" s="29">
        <v>660</v>
      </c>
      <c r="G17" s="33">
        <v>42217</v>
      </c>
      <c r="H17" s="27" t="s">
        <v>66</v>
      </c>
      <c r="I17" s="28">
        <f t="shared" si="1"/>
        <v>758.99999999999989</v>
      </c>
      <c r="J17" s="29">
        <v>800</v>
      </c>
      <c r="K17" s="29"/>
      <c r="L17" s="30" t="s">
        <v>752</v>
      </c>
    </row>
    <row r="18" spans="5:12" ht="58" x14ac:dyDescent="0.35">
      <c r="E18" s="32" t="s">
        <v>67</v>
      </c>
      <c r="F18" s="29">
        <v>660</v>
      </c>
      <c r="G18" s="33">
        <v>42217</v>
      </c>
      <c r="H18" s="38" t="s">
        <v>68</v>
      </c>
      <c r="I18" s="28">
        <f t="shared" si="1"/>
        <v>758.99999999999989</v>
      </c>
      <c r="J18" s="29">
        <v>800</v>
      </c>
      <c r="K18" s="29"/>
      <c r="L18" s="30" t="s">
        <v>753</v>
      </c>
    </row>
    <row r="19" spans="5:12" hidden="1" x14ac:dyDescent="0.35">
      <c r="E19" s="32" t="s">
        <v>69</v>
      </c>
      <c r="F19" s="29">
        <v>660</v>
      </c>
      <c r="G19" s="33">
        <v>42217</v>
      </c>
      <c r="H19" s="38" t="s">
        <v>70</v>
      </c>
      <c r="I19" s="28">
        <f t="shared" si="1"/>
        <v>758.99999999999989</v>
      </c>
      <c r="J19" s="29">
        <f t="shared" ref="J19:J31" si="2">I19*1.05</f>
        <v>796.94999999999993</v>
      </c>
      <c r="K19" s="29"/>
      <c r="L19" s="34" t="s">
        <v>71</v>
      </c>
    </row>
    <row r="20" spans="5:12" ht="43.5" x14ac:dyDescent="0.35">
      <c r="E20" s="32" t="s">
        <v>72</v>
      </c>
      <c r="F20" s="29" t="s">
        <v>73</v>
      </c>
      <c r="G20" s="33">
        <v>42217</v>
      </c>
      <c r="H20" s="38" t="s">
        <v>74</v>
      </c>
      <c r="I20" s="28">
        <f t="shared" si="1"/>
        <v>1609.9999999999998</v>
      </c>
      <c r="J20" s="29">
        <v>3000</v>
      </c>
      <c r="K20" s="29"/>
      <c r="L20" s="30" t="s">
        <v>754</v>
      </c>
    </row>
    <row r="21" spans="5:12" hidden="1" x14ac:dyDescent="0.35">
      <c r="E21" s="32" t="s">
        <v>75</v>
      </c>
      <c r="F21" s="29"/>
      <c r="G21" s="33">
        <v>42217</v>
      </c>
      <c r="H21" s="38"/>
      <c r="I21" s="28">
        <f t="shared" si="1"/>
        <v>0</v>
      </c>
      <c r="J21" s="29">
        <f t="shared" si="2"/>
        <v>0</v>
      </c>
      <c r="K21" s="29"/>
      <c r="L21" s="34" t="s">
        <v>76</v>
      </c>
    </row>
    <row r="22" spans="5:12" ht="101.5" x14ac:dyDescent="0.35">
      <c r="E22" s="32" t="s">
        <v>77</v>
      </c>
      <c r="F22" s="29">
        <v>660</v>
      </c>
      <c r="G22" s="33">
        <v>42217</v>
      </c>
      <c r="H22" s="27" t="s">
        <v>78</v>
      </c>
      <c r="I22" s="28">
        <f t="shared" si="1"/>
        <v>758.99999999999989</v>
      </c>
      <c r="J22" s="29">
        <v>800</v>
      </c>
      <c r="K22" s="29"/>
      <c r="L22" s="30" t="s">
        <v>853</v>
      </c>
    </row>
    <row r="23" spans="5:12" ht="58" x14ac:dyDescent="0.35">
      <c r="E23" s="32" t="s">
        <v>79</v>
      </c>
      <c r="F23" s="29">
        <v>660</v>
      </c>
      <c r="G23" s="33">
        <v>42217</v>
      </c>
      <c r="H23" s="38" t="s">
        <v>80</v>
      </c>
      <c r="I23" s="28">
        <f t="shared" si="1"/>
        <v>758.99999999999989</v>
      </c>
      <c r="J23" s="29">
        <v>800</v>
      </c>
      <c r="K23" s="29"/>
      <c r="L23" s="30" t="s">
        <v>854</v>
      </c>
    </row>
    <row r="24" spans="5:12" ht="58" x14ac:dyDescent="0.35">
      <c r="E24" s="32" t="s">
        <v>81</v>
      </c>
      <c r="F24" s="29">
        <v>880</v>
      </c>
      <c r="G24" s="33">
        <v>42217</v>
      </c>
      <c r="H24" s="27" t="s">
        <v>82</v>
      </c>
      <c r="I24" s="28">
        <f t="shared" si="1"/>
        <v>1011.9999999999999</v>
      </c>
      <c r="J24" s="29">
        <v>1063</v>
      </c>
      <c r="K24" s="29"/>
      <c r="L24" s="30" t="s">
        <v>755</v>
      </c>
    </row>
    <row r="25" spans="5:12" ht="72.5" x14ac:dyDescent="0.35">
      <c r="E25" s="32" t="s">
        <v>83</v>
      </c>
      <c r="F25" s="29">
        <v>880</v>
      </c>
      <c r="G25" s="33">
        <v>42217</v>
      </c>
      <c r="H25" s="38" t="s">
        <v>84</v>
      </c>
      <c r="I25" s="28">
        <f t="shared" si="1"/>
        <v>1011.9999999999999</v>
      </c>
      <c r="J25" s="29">
        <v>1063</v>
      </c>
      <c r="K25" s="29"/>
      <c r="L25" s="30" t="s">
        <v>756</v>
      </c>
    </row>
    <row r="26" spans="5:12" ht="72.5" x14ac:dyDescent="0.35">
      <c r="E26" s="32" t="s">
        <v>85</v>
      </c>
      <c r="F26" s="29">
        <v>495</v>
      </c>
      <c r="G26" s="33">
        <v>42217</v>
      </c>
      <c r="H26" s="27" t="s">
        <v>86</v>
      </c>
      <c r="I26" s="31">
        <v>569</v>
      </c>
      <c r="J26" s="29">
        <v>800</v>
      </c>
      <c r="K26" s="29"/>
      <c r="L26" s="30" t="s">
        <v>855</v>
      </c>
    </row>
    <row r="27" spans="5:12" ht="29" x14ac:dyDescent="0.35">
      <c r="E27" s="32" t="s">
        <v>87</v>
      </c>
      <c r="F27" s="29" t="s">
        <v>88</v>
      </c>
      <c r="G27" s="33">
        <v>42217</v>
      </c>
      <c r="H27" s="44" t="s">
        <v>89</v>
      </c>
      <c r="I27" s="28">
        <f t="shared" si="1"/>
        <v>1552.4999999999998</v>
      </c>
      <c r="J27" s="29">
        <v>1631</v>
      </c>
      <c r="K27" s="29"/>
      <c r="L27" s="30" t="s">
        <v>856</v>
      </c>
    </row>
    <row r="28" spans="5:12" ht="47.25" customHeight="1" x14ac:dyDescent="0.35">
      <c r="E28" s="32" t="s">
        <v>87</v>
      </c>
      <c r="F28" s="29" t="s">
        <v>90</v>
      </c>
      <c r="G28" s="33">
        <v>42218</v>
      </c>
      <c r="H28" s="45" t="s">
        <v>91</v>
      </c>
      <c r="I28" s="28">
        <f>I27*2</f>
        <v>3104.9999999999995</v>
      </c>
      <c r="J28" s="29">
        <v>3262</v>
      </c>
      <c r="K28" s="29"/>
      <c r="L28" s="30" t="s">
        <v>757</v>
      </c>
    </row>
    <row r="29" spans="5:12" ht="30" customHeight="1" x14ac:dyDescent="0.35">
      <c r="E29" s="32" t="s">
        <v>92</v>
      </c>
      <c r="F29" s="29" t="s">
        <v>93</v>
      </c>
      <c r="G29" s="33">
        <v>42217</v>
      </c>
      <c r="H29" s="46" t="s">
        <v>94</v>
      </c>
      <c r="I29" s="28">
        <f t="shared" si="1"/>
        <v>2185</v>
      </c>
      <c r="J29" s="29">
        <v>3000</v>
      </c>
      <c r="K29" s="29"/>
      <c r="L29" s="30" t="s">
        <v>95</v>
      </c>
    </row>
    <row r="30" spans="5:12" ht="29" x14ac:dyDescent="0.35">
      <c r="E30" s="32" t="s">
        <v>92</v>
      </c>
      <c r="F30" s="29"/>
      <c r="G30" s="33"/>
      <c r="H30" s="46" t="s">
        <v>96</v>
      </c>
      <c r="I30" s="28">
        <f>I29*2</f>
        <v>4370</v>
      </c>
      <c r="J30" s="29">
        <v>6000</v>
      </c>
      <c r="K30" s="29"/>
      <c r="L30" s="30" t="s">
        <v>95</v>
      </c>
    </row>
    <row r="31" spans="5:12" ht="26" hidden="1" x14ac:dyDescent="0.35">
      <c r="E31" s="32"/>
      <c r="F31" s="29"/>
      <c r="G31" s="33"/>
      <c r="H31" s="224" t="s">
        <v>97</v>
      </c>
      <c r="I31" s="67">
        <v>980</v>
      </c>
      <c r="J31" s="29">
        <f t="shared" si="2"/>
        <v>1029</v>
      </c>
      <c r="K31" s="66" t="s">
        <v>49</v>
      </c>
      <c r="L31" s="30"/>
    </row>
    <row r="32" spans="5:12" ht="29" x14ac:dyDescent="0.35">
      <c r="E32" s="32" t="s">
        <v>98</v>
      </c>
      <c r="F32" s="29">
        <v>330</v>
      </c>
      <c r="G32" s="33">
        <v>42217</v>
      </c>
      <c r="H32" s="38" t="s">
        <v>99</v>
      </c>
      <c r="I32" s="31">
        <v>380</v>
      </c>
      <c r="J32" s="29">
        <v>600</v>
      </c>
      <c r="K32" s="29"/>
      <c r="L32" s="30" t="s">
        <v>758</v>
      </c>
    </row>
    <row r="33" spans="5:12" ht="58" x14ac:dyDescent="0.35">
      <c r="E33" s="32" t="s">
        <v>100</v>
      </c>
      <c r="F33" s="29">
        <v>1650</v>
      </c>
      <c r="G33" s="33">
        <v>42217</v>
      </c>
      <c r="H33" s="38" t="s">
        <v>101</v>
      </c>
      <c r="I33" s="28">
        <f t="shared" si="1"/>
        <v>1897.4999999999998</v>
      </c>
      <c r="J33" s="29">
        <f>I33</f>
        <v>1897.4999999999998</v>
      </c>
      <c r="K33" s="29"/>
      <c r="L33" s="30" t="s">
        <v>759</v>
      </c>
    </row>
    <row r="34" spans="5:12" ht="29" x14ac:dyDescent="0.35">
      <c r="E34" s="32" t="s">
        <v>102</v>
      </c>
      <c r="F34" s="29">
        <v>880</v>
      </c>
      <c r="G34" s="33">
        <v>42217</v>
      </c>
      <c r="H34" s="38" t="s">
        <v>103</v>
      </c>
      <c r="I34" s="31">
        <v>1083</v>
      </c>
      <c r="J34" s="29">
        <v>2941</v>
      </c>
      <c r="K34" s="29"/>
      <c r="L34" s="30" t="s">
        <v>104</v>
      </c>
    </row>
    <row r="35" spans="5:12" ht="43.5" x14ac:dyDescent="0.35">
      <c r="E35" s="32"/>
      <c r="F35" s="29"/>
      <c r="G35" s="33"/>
      <c r="H35" s="27" t="s">
        <v>105</v>
      </c>
      <c r="I35" s="31">
        <v>950</v>
      </c>
      <c r="J35" s="29">
        <v>923</v>
      </c>
      <c r="K35" s="225" t="s">
        <v>51</v>
      </c>
      <c r="L35" s="48" t="s">
        <v>760</v>
      </c>
    </row>
    <row r="36" spans="5:12" x14ac:dyDescent="0.35">
      <c r="E36" s="32"/>
      <c r="F36" s="29"/>
      <c r="G36" s="33"/>
      <c r="H36" s="27" t="s">
        <v>106</v>
      </c>
      <c r="I36" s="31">
        <v>1750</v>
      </c>
      <c r="J36" s="29">
        <v>2363</v>
      </c>
      <c r="K36" s="225"/>
      <c r="L36" s="48" t="s">
        <v>796</v>
      </c>
    </row>
    <row r="37" spans="5:12" x14ac:dyDescent="0.35">
      <c r="E37" s="32" t="s">
        <v>107</v>
      </c>
      <c r="F37" s="29"/>
      <c r="G37" s="33"/>
      <c r="H37" s="38" t="s">
        <v>108</v>
      </c>
      <c r="I37" s="31">
        <v>3424</v>
      </c>
      <c r="J37" s="29">
        <v>5000</v>
      </c>
      <c r="K37" s="29"/>
      <c r="L37" s="34" t="s">
        <v>761</v>
      </c>
    </row>
    <row r="38" spans="5:12" ht="31.5" customHeight="1" x14ac:dyDescent="0.35">
      <c r="E38" s="32" t="s">
        <v>109</v>
      </c>
      <c r="F38" s="29"/>
      <c r="G38" s="33"/>
      <c r="H38" s="38" t="s">
        <v>109</v>
      </c>
      <c r="I38" s="31">
        <v>1858</v>
      </c>
      <c r="J38" s="29">
        <v>3000</v>
      </c>
      <c r="K38" s="51"/>
      <c r="L38" s="30" t="s">
        <v>857</v>
      </c>
    </row>
    <row r="39" spans="5:12" ht="47.25" customHeight="1" x14ac:dyDescent="0.35">
      <c r="E39" s="284" t="s">
        <v>110</v>
      </c>
      <c r="F39" s="285"/>
      <c r="G39" s="285"/>
      <c r="H39" s="285"/>
      <c r="I39" s="285"/>
      <c r="J39" s="285"/>
      <c r="K39" s="285"/>
      <c r="L39" s="286"/>
    </row>
    <row r="40" spans="5:12" ht="61.5" customHeight="1" x14ac:dyDescent="0.35">
      <c r="E40" s="287" t="s">
        <v>111</v>
      </c>
      <c r="F40" s="288"/>
      <c r="G40" s="288"/>
      <c r="H40" s="288"/>
      <c r="I40" s="288"/>
      <c r="J40" s="288"/>
      <c r="K40" s="288"/>
      <c r="L40" s="289"/>
    </row>
    <row r="41" spans="5:12" x14ac:dyDescent="0.35">
      <c r="E41" s="275" t="s">
        <v>112</v>
      </c>
      <c r="F41" s="276"/>
      <c r="G41" s="276"/>
      <c r="H41" s="276"/>
      <c r="I41" s="276"/>
      <c r="J41" s="276"/>
      <c r="K41" s="276"/>
      <c r="L41" s="277"/>
    </row>
    <row r="42" spans="5:12" ht="29" x14ac:dyDescent="0.35">
      <c r="E42" s="32" t="s">
        <v>113</v>
      </c>
      <c r="F42" s="29">
        <v>1770</v>
      </c>
      <c r="G42" s="33">
        <v>42217</v>
      </c>
      <c r="H42" s="222" t="s">
        <v>114</v>
      </c>
      <c r="I42" s="28">
        <v>2036</v>
      </c>
      <c r="J42" s="29">
        <v>2100</v>
      </c>
      <c r="K42" s="47"/>
      <c r="L42" s="48" t="s">
        <v>762</v>
      </c>
    </row>
    <row r="43" spans="5:12" ht="29" x14ac:dyDescent="0.35">
      <c r="E43" s="32" t="s">
        <v>115</v>
      </c>
      <c r="F43" s="29">
        <v>1770</v>
      </c>
      <c r="G43" s="33">
        <v>42217</v>
      </c>
      <c r="H43" s="222" t="s">
        <v>116</v>
      </c>
      <c r="I43" s="31">
        <v>2036</v>
      </c>
      <c r="J43" s="29">
        <v>2100</v>
      </c>
      <c r="K43" s="47"/>
      <c r="L43" s="48" t="s">
        <v>762</v>
      </c>
    </row>
    <row r="44" spans="5:12" ht="29" x14ac:dyDescent="0.35">
      <c r="E44" s="32" t="s">
        <v>117</v>
      </c>
      <c r="F44" s="29">
        <v>1770</v>
      </c>
      <c r="G44" s="33">
        <v>42217</v>
      </c>
      <c r="H44" s="222" t="s">
        <v>118</v>
      </c>
      <c r="I44" s="31">
        <v>2036</v>
      </c>
      <c r="J44" s="29">
        <v>2100</v>
      </c>
      <c r="K44" s="47"/>
      <c r="L44" s="48" t="s">
        <v>762</v>
      </c>
    </row>
    <row r="45" spans="5:12" ht="29" x14ac:dyDescent="0.35">
      <c r="E45" s="32" t="s">
        <v>119</v>
      </c>
      <c r="F45" s="29">
        <v>1770</v>
      </c>
      <c r="G45" s="33">
        <v>42217</v>
      </c>
      <c r="H45" s="226" t="s">
        <v>120</v>
      </c>
      <c r="I45" s="31">
        <v>2036</v>
      </c>
      <c r="J45" s="29">
        <v>2100</v>
      </c>
      <c r="K45" s="47"/>
      <c r="L45" s="48" t="s">
        <v>762</v>
      </c>
    </row>
    <row r="46" spans="5:12" x14ac:dyDescent="0.35">
      <c r="E46" s="32"/>
      <c r="F46" s="29"/>
      <c r="G46" s="33"/>
      <c r="H46" s="223" t="s">
        <v>121</v>
      </c>
      <c r="I46" s="31">
        <v>2036</v>
      </c>
      <c r="J46" s="29">
        <v>2100</v>
      </c>
      <c r="K46" s="50" t="s">
        <v>122</v>
      </c>
      <c r="L46" s="49" t="s">
        <v>123</v>
      </c>
    </row>
    <row r="47" spans="5:12" x14ac:dyDescent="0.35">
      <c r="E47" s="32"/>
      <c r="F47" s="29"/>
      <c r="G47" s="33"/>
      <c r="H47" s="223" t="s">
        <v>124</v>
      </c>
      <c r="I47" s="31">
        <v>2036</v>
      </c>
      <c r="J47" s="29">
        <v>2100</v>
      </c>
      <c r="K47" s="50" t="s">
        <v>125</v>
      </c>
      <c r="L47" s="49" t="s">
        <v>123</v>
      </c>
    </row>
    <row r="48" spans="5:12" x14ac:dyDescent="0.35">
      <c r="E48" s="32" t="s">
        <v>126</v>
      </c>
      <c r="F48" s="29">
        <v>4000</v>
      </c>
      <c r="G48" s="33">
        <v>42217</v>
      </c>
      <c r="H48" s="38" t="s">
        <v>127</v>
      </c>
      <c r="I48" s="31">
        <v>3600</v>
      </c>
      <c r="J48" s="29">
        <v>2100</v>
      </c>
      <c r="K48" s="29"/>
      <c r="L48" s="49" t="s">
        <v>123</v>
      </c>
    </row>
    <row r="49" spans="5:12" x14ac:dyDescent="0.35">
      <c r="E49" s="32" t="s">
        <v>128</v>
      </c>
      <c r="F49" s="29" t="s">
        <v>129</v>
      </c>
      <c r="G49" s="33">
        <v>42217</v>
      </c>
      <c r="H49" s="38" t="s">
        <v>130</v>
      </c>
      <c r="I49" s="31">
        <v>3600</v>
      </c>
      <c r="J49" s="29">
        <v>2100</v>
      </c>
      <c r="K49" s="29"/>
      <c r="L49" s="49" t="s">
        <v>123</v>
      </c>
    </row>
    <row r="50" spans="5:12" x14ac:dyDescent="0.35">
      <c r="E50" s="32" t="s">
        <v>131</v>
      </c>
      <c r="F50" s="29"/>
      <c r="G50" s="33"/>
      <c r="H50" s="27" t="s">
        <v>132</v>
      </c>
      <c r="I50" s="31">
        <v>3600</v>
      </c>
      <c r="J50" s="29">
        <v>2100</v>
      </c>
      <c r="K50" s="50"/>
      <c r="L50" s="49" t="s">
        <v>123</v>
      </c>
    </row>
    <row r="51" spans="5:12" x14ac:dyDescent="0.35">
      <c r="E51" s="32"/>
      <c r="F51" s="29"/>
      <c r="G51" s="33"/>
      <c r="H51" s="27" t="s">
        <v>134</v>
      </c>
      <c r="I51" s="31">
        <v>3600</v>
      </c>
      <c r="J51" s="29">
        <v>2100</v>
      </c>
      <c r="K51" s="50"/>
      <c r="L51" s="49" t="s">
        <v>123</v>
      </c>
    </row>
    <row r="52" spans="5:12" x14ac:dyDescent="0.35">
      <c r="E52" s="32" t="s">
        <v>135</v>
      </c>
      <c r="F52" s="29"/>
      <c r="G52" s="33"/>
      <c r="H52" s="27" t="s">
        <v>136</v>
      </c>
      <c r="I52" s="31">
        <v>2036</v>
      </c>
      <c r="J52" s="29">
        <v>2100</v>
      </c>
      <c r="K52" s="50"/>
      <c r="L52" s="49" t="s">
        <v>123</v>
      </c>
    </row>
    <row r="53" spans="5:12" x14ac:dyDescent="0.35">
      <c r="E53" s="32" t="s">
        <v>137</v>
      </c>
      <c r="F53" s="29"/>
      <c r="G53" s="33"/>
      <c r="H53" s="27" t="s">
        <v>138</v>
      </c>
      <c r="I53" s="31">
        <v>2036</v>
      </c>
      <c r="J53" s="29">
        <v>2100</v>
      </c>
      <c r="K53" s="50"/>
      <c r="L53" s="49" t="s">
        <v>123</v>
      </c>
    </row>
    <row r="54" spans="5:12" x14ac:dyDescent="0.35">
      <c r="E54" s="275" t="s">
        <v>139</v>
      </c>
      <c r="F54" s="276"/>
      <c r="G54" s="276"/>
      <c r="H54" s="276"/>
      <c r="I54" s="276"/>
      <c r="J54" s="276"/>
      <c r="K54" s="276"/>
      <c r="L54" s="277"/>
    </row>
    <row r="55" spans="5:12" ht="43.5" x14ac:dyDescent="0.35">
      <c r="E55" s="32" t="s">
        <v>140</v>
      </c>
      <c r="F55" s="29" t="s">
        <v>141</v>
      </c>
      <c r="G55" s="33">
        <v>42217</v>
      </c>
      <c r="H55" s="38" t="s">
        <v>142</v>
      </c>
      <c r="I55" s="28">
        <f t="shared" si="1"/>
        <v>4024.9999999999995</v>
      </c>
      <c r="J55" s="29">
        <v>4275</v>
      </c>
      <c r="K55" s="234"/>
      <c r="L55" s="30" t="s">
        <v>763</v>
      </c>
    </row>
    <row r="56" spans="5:12" ht="43.5" x14ac:dyDescent="0.35">
      <c r="E56" s="32" t="s">
        <v>143</v>
      </c>
      <c r="F56" s="29" t="s">
        <v>144</v>
      </c>
      <c r="G56" s="33">
        <v>42217</v>
      </c>
      <c r="H56" s="38" t="s">
        <v>145</v>
      </c>
      <c r="I56" s="28">
        <f t="shared" si="1"/>
        <v>4070.9999999999995</v>
      </c>
      <c r="J56" s="29">
        <v>4275</v>
      </c>
      <c r="K56" s="29"/>
      <c r="L56" s="30" t="s">
        <v>764</v>
      </c>
    </row>
    <row r="57" spans="5:12" ht="72.5" x14ac:dyDescent="0.35">
      <c r="E57" s="32" t="s">
        <v>146</v>
      </c>
      <c r="F57" s="29">
        <v>3540</v>
      </c>
      <c r="G57" s="33">
        <v>42217</v>
      </c>
      <c r="H57" s="38" t="s">
        <v>147</v>
      </c>
      <c r="I57" s="28">
        <f t="shared" si="1"/>
        <v>4070.9999999999995</v>
      </c>
      <c r="J57" s="29">
        <v>4275</v>
      </c>
      <c r="K57" s="47" t="s">
        <v>797</v>
      </c>
      <c r="L57" s="30" t="s">
        <v>765</v>
      </c>
    </row>
    <row r="58" spans="5:12" ht="29" hidden="1" x14ac:dyDescent="0.35">
      <c r="E58" s="32" t="s">
        <v>148</v>
      </c>
      <c r="F58" s="29" t="s">
        <v>149</v>
      </c>
      <c r="G58" s="33">
        <v>42217</v>
      </c>
      <c r="H58" s="38" t="s">
        <v>147</v>
      </c>
      <c r="I58" s="28">
        <f t="shared" si="1"/>
        <v>3909.9999999999995</v>
      </c>
      <c r="J58" s="29">
        <f t="shared" ref="J58" si="3">I58*1.05</f>
        <v>4105.5</v>
      </c>
      <c r="K58" s="29"/>
      <c r="L58" s="30" t="s">
        <v>150</v>
      </c>
    </row>
    <row r="59" spans="5:12" ht="58" x14ac:dyDescent="0.35">
      <c r="E59" s="32" t="s">
        <v>151</v>
      </c>
      <c r="F59" s="29">
        <v>3920</v>
      </c>
      <c r="G59" s="33">
        <v>42217</v>
      </c>
      <c r="H59" s="38" t="s">
        <v>152</v>
      </c>
      <c r="I59" s="28">
        <f t="shared" si="1"/>
        <v>4508</v>
      </c>
      <c r="J59" s="29">
        <f>I59</f>
        <v>4508</v>
      </c>
      <c r="K59" s="234"/>
      <c r="L59" s="30" t="s">
        <v>766</v>
      </c>
    </row>
    <row r="60" spans="5:12" ht="58" x14ac:dyDescent="0.35">
      <c r="E60" s="32" t="s">
        <v>153</v>
      </c>
      <c r="F60" s="29">
        <v>3920</v>
      </c>
      <c r="G60" s="33">
        <v>42217</v>
      </c>
      <c r="H60" s="38" t="s">
        <v>154</v>
      </c>
      <c r="I60" s="28">
        <f t="shared" si="1"/>
        <v>4508</v>
      </c>
      <c r="J60" s="29">
        <f>I60</f>
        <v>4508</v>
      </c>
      <c r="K60" s="234"/>
      <c r="L60" s="30" t="s">
        <v>155</v>
      </c>
    </row>
    <row r="61" spans="5:12" ht="43.5" x14ac:dyDescent="0.35">
      <c r="E61" s="32" t="s">
        <v>156</v>
      </c>
      <c r="F61" s="29">
        <v>6000</v>
      </c>
      <c r="G61" s="33">
        <v>42217</v>
      </c>
      <c r="H61" s="38" t="s">
        <v>157</v>
      </c>
      <c r="I61" s="31">
        <v>5900</v>
      </c>
      <c r="J61" s="29">
        <v>4508</v>
      </c>
      <c r="K61" s="47" t="s">
        <v>797</v>
      </c>
      <c r="L61" s="30" t="s">
        <v>767</v>
      </c>
    </row>
    <row r="62" spans="5:12" ht="43.5" x14ac:dyDescent="0.35">
      <c r="E62" s="32" t="s">
        <v>158</v>
      </c>
      <c r="F62" s="29">
        <v>3920</v>
      </c>
      <c r="G62" s="33">
        <v>42217</v>
      </c>
      <c r="H62" s="38" t="s">
        <v>798</v>
      </c>
      <c r="I62" s="28">
        <f t="shared" si="1"/>
        <v>4508</v>
      </c>
      <c r="J62" s="29">
        <f>I62</f>
        <v>4508</v>
      </c>
      <c r="K62" s="47" t="s">
        <v>797</v>
      </c>
      <c r="L62" s="30" t="s">
        <v>768</v>
      </c>
    </row>
    <row r="63" spans="5:12" ht="58" x14ac:dyDescent="0.35">
      <c r="E63" s="52"/>
      <c r="F63" s="53"/>
      <c r="G63" s="54"/>
      <c r="H63" s="27" t="s">
        <v>160</v>
      </c>
      <c r="I63" s="31">
        <v>3050</v>
      </c>
      <c r="J63" s="29">
        <v>4346</v>
      </c>
      <c r="K63" s="225" t="s">
        <v>51</v>
      </c>
      <c r="L63" s="30" t="s">
        <v>161</v>
      </c>
    </row>
    <row r="64" spans="5:12" x14ac:dyDescent="0.35">
      <c r="E64" s="275" t="s">
        <v>162</v>
      </c>
      <c r="F64" s="276"/>
      <c r="G64" s="276"/>
      <c r="H64" s="276"/>
      <c r="I64" s="276"/>
      <c r="J64" s="276"/>
      <c r="K64" s="276"/>
      <c r="L64" s="277"/>
    </row>
    <row r="65" spans="5:12" ht="29" x14ac:dyDescent="0.35">
      <c r="E65" s="32" t="s">
        <v>163</v>
      </c>
      <c r="F65" s="29">
        <v>400</v>
      </c>
      <c r="G65" s="33">
        <v>42217</v>
      </c>
      <c r="H65" s="38" t="s">
        <v>799</v>
      </c>
      <c r="I65" s="31">
        <v>460</v>
      </c>
      <c r="J65" s="29">
        <v>1200</v>
      </c>
      <c r="K65" s="47"/>
      <c r="L65" s="48" t="s">
        <v>800</v>
      </c>
    </row>
    <row r="66" spans="5:12" ht="78.650000000000006" customHeight="1" x14ac:dyDescent="0.35">
      <c r="E66" s="32"/>
      <c r="F66" s="29"/>
      <c r="G66" s="33"/>
      <c r="H66" s="27" t="s">
        <v>165</v>
      </c>
      <c r="I66" s="31">
        <v>1830</v>
      </c>
      <c r="J66" s="29">
        <v>2016</v>
      </c>
      <c r="K66" s="225" t="s">
        <v>166</v>
      </c>
      <c r="L66" s="290" t="s">
        <v>769</v>
      </c>
    </row>
    <row r="67" spans="5:12" ht="39" x14ac:dyDescent="0.35">
      <c r="E67" s="32"/>
      <c r="F67" s="29"/>
      <c r="G67" s="33"/>
      <c r="H67" s="27" t="s">
        <v>801</v>
      </c>
      <c r="I67" s="31"/>
      <c r="J67" s="29">
        <v>1566</v>
      </c>
      <c r="K67" s="225" t="s">
        <v>166</v>
      </c>
      <c r="L67" s="291"/>
    </row>
    <row r="68" spans="5:12" ht="29" x14ac:dyDescent="0.35">
      <c r="E68" s="32" t="s">
        <v>167</v>
      </c>
      <c r="F68" s="29">
        <v>4000</v>
      </c>
      <c r="G68" s="33">
        <v>42217</v>
      </c>
      <c r="H68" s="38" t="s">
        <v>168</v>
      </c>
      <c r="I68" s="28">
        <f t="shared" si="1"/>
        <v>4600</v>
      </c>
      <c r="J68" s="29">
        <f>I68</f>
        <v>4600</v>
      </c>
      <c r="K68" s="29"/>
      <c r="L68" s="30" t="s">
        <v>770</v>
      </c>
    </row>
    <row r="69" spans="5:12" ht="39" x14ac:dyDescent="0.35">
      <c r="E69" s="32" t="s">
        <v>169</v>
      </c>
      <c r="F69" s="29" t="s">
        <v>170</v>
      </c>
      <c r="G69" s="33">
        <v>42217</v>
      </c>
      <c r="H69" s="55" t="s">
        <v>171</v>
      </c>
      <c r="I69" s="28">
        <v>2645</v>
      </c>
      <c r="J69" s="29">
        <v>4200</v>
      </c>
      <c r="K69" s="47" t="s">
        <v>172</v>
      </c>
      <c r="L69" s="34" t="s">
        <v>771</v>
      </c>
    </row>
    <row r="70" spans="5:12" x14ac:dyDescent="0.35">
      <c r="E70" s="32"/>
      <c r="F70" s="29"/>
      <c r="G70" s="33"/>
      <c r="H70" s="56" t="s">
        <v>173</v>
      </c>
      <c r="I70" s="57"/>
      <c r="J70" s="29"/>
      <c r="K70" s="47"/>
      <c r="L70" s="34"/>
    </row>
    <row r="71" spans="5:12" x14ac:dyDescent="0.35">
      <c r="E71" s="32"/>
      <c r="F71" s="29"/>
      <c r="G71" s="33"/>
      <c r="H71" s="56" t="s">
        <v>174</v>
      </c>
      <c r="I71" s="31">
        <v>2600</v>
      </c>
      <c r="J71" s="29">
        <v>2861</v>
      </c>
      <c r="K71" s="292" t="s">
        <v>175</v>
      </c>
      <c r="L71" s="295" t="s">
        <v>176</v>
      </c>
    </row>
    <row r="72" spans="5:12" x14ac:dyDescent="0.35">
      <c r="E72" s="32"/>
      <c r="F72" s="29"/>
      <c r="G72" s="33"/>
      <c r="H72" s="56" t="s">
        <v>177</v>
      </c>
      <c r="I72" s="31">
        <v>2600</v>
      </c>
      <c r="J72" s="29">
        <v>2861</v>
      </c>
      <c r="K72" s="293"/>
      <c r="L72" s="296"/>
    </row>
    <row r="73" spans="5:12" x14ac:dyDescent="0.35">
      <c r="E73" s="32"/>
      <c r="F73" s="29"/>
      <c r="G73" s="33"/>
      <c r="H73" s="56" t="s">
        <v>178</v>
      </c>
      <c r="I73" s="31">
        <v>2600</v>
      </c>
      <c r="J73" s="29">
        <v>2861</v>
      </c>
      <c r="K73" s="293"/>
      <c r="L73" s="296"/>
    </row>
    <row r="74" spans="5:12" x14ac:dyDescent="0.35">
      <c r="E74" s="32"/>
      <c r="F74" s="29"/>
      <c r="G74" s="33"/>
      <c r="H74" s="56" t="s">
        <v>179</v>
      </c>
      <c r="I74" s="31">
        <v>2600</v>
      </c>
      <c r="J74" s="29">
        <v>2861</v>
      </c>
      <c r="K74" s="293"/>
      <c r="L74" s="297"/>
    </row>
    <row r="75" spans="5:12" ht="29" x14ac:dyDescent="0.35">
      <c r="E75" s="52"/>
      <c r="F75" s="53"/>
      <c r="G75" s="58"/>
      <c r="H75" s="59" t="s">
        <v>180</v>
      </c>
      <c r="I75" s="31">
        <v>2600</v>
      </c>
      <c r="J75" s="29">
        <v>2861</v>
      </c>
      <c r="K75" s="294"/>
      <c r="L75" s="30" t="s">
        <v>772</v>
      </c>
    </row>
    <row r="76" spans="5:12" ht="87" x14ac:dyDescent="0.35">
      <c r="E76" s="32" t="s">
        <v>181</v>
      </c>
      <c r="F76" s="29">
        <v>10000</v>
      </c>
      <c r="G76" s="33">
        <v>42217</v>
      </c>
      <c r="H76" s="27" t="s">
        <v>182</v>
      </c>
      <c r="I76" s="28">
        <f t="shared" si="1"/>
        <v>11500</v>
      </c>
      <c r="J76" s="29">
        <v>12305</v>
      </c>
      <c r="K76" s="60" t="s">
        <v>183</v>
      </c>
      <c r="L76" s="30" t="s">
        <v>802</v>
      </c>
    </row>
    <row r="77" spans="5:12" ht="46.5" customHeight="1" x14ac:dyDescent="0.35">
      <c r="E77" s="32" t="s">
        <v>184</v>
      </c>
      <c r="F77" s="29">
        <v>2650</v>
      </c>
      <c r="G77" s="33">
        <v>42217</v>
      </c>
      <c r="H77" s="27" t="s">
        <v>185</v>
      </c>
      <c r="I77" s="31">
        <v>2350</v>
      </c>
      <c r="J77" s="29">
        <v>3026</v>
      </c>
      <c r="K77" s="225" t="s">
        <v>51</v>
      </c>
      <c r="L77" s="48" t="s">
        <v>186</v>
      </c>
    </row>
    <row r="78" spans="5:12" ht="46.5" customHeight="1" x14ac:dyDescent="0.35">
      <c r="E78" s="32"/>
      <c r="F78" s="29"/>
      <c r="G78" s="33"/>
      <c r="H78" s="27" t="s">
        <v>803</v>
      </c>
      <c r="I78" s="31"/>
      <c r="J78" s="29">
        <v>3491</v>
      </c>
      <c r="K78" s="225" t="s">
        <v>175</v>
      </c>
      <c r="L78" s="48" t="s">
        <v>804</v>
      </c>
    </row>
    <row r="79" spans="5:12" ht="65" x14ac:dyDescent="0.35">
      <c r="E79" s="32" t="s">
        <v>187</v>
      </c>
      <c r="F79" s="29" t="s">
        <v>188</v>
      </c>
      <c r="G79" s="33">
        <v>42217</v>
      </c>
      <c r="H79" s="27" t="s">
        <v>189</v>
      </c>
      <c r="I79" s="28">
        <f t="shared" si="1"/>
        <v>804.99999999999989</v>
      </c>
      <c r="J79" s="29">
        <v>2500</v>
      </c>
      <c r="K79" s="47" t="s">
        <v>190</v>
      </c>
      <c r="L79" s="30" t="s">
        <v>773</v>
      </c>
    </row>
    <row r="80" spans="5:12" ht="39" x14ac:dyDescent="0.35">
      <c r="E80" s="32" t="s">
        <v>191</v>
      </c>
      <c r="F80" s="29" t="s">
        <v>192</v>
      </c>
      <c r="G80" s="61" t="s">
        <v>193</v>
      </c>
      <c r="H80" s="59" t="s">
        <v>194</v>
      </c>
      <c r="I80" s="31">
        <v>3250</v>
      </c>
      <c r="J80" s="29">
        <v>5116</v>
      </c>
      <c r="K80" s="225" t="s">
        <v>51</v>
      </c>
      <c r="L80" s="30" t="s">
        <v>774</v>
      </c>
    </row>
    <row r="81" spans="5:13" ht="39" x14ac:dyDescent="0.35">
      <c r="E81" s="52"/>
      <c r="F81" s="53"/>
      <c r="G81" s="58"/>
      <c r="H81" s="59" t="s">
        <v>858</v>
      </c>
      <c r="I81" s="31"/>
      <c r="J81" s="29">
        <v>5578</v>
      </c>
      <c r="K81" s="225" t="s">
        <v>51</v>
      </c>
      <c r="L81" s="48" t="s">
        <v>859</v>
      </c>
    </row>
    <row r="82" spans="5:13" ht="45" customHeight="1" x14ac:dyDescent="0.35">
      <c r="E82" s="52"/>
      <c r="F82" s="53"/>
      <c r="G82" s="58"/>
      <c r="H82" s="59" t="s">
        <v>860</v>
      </c>
      <c r="I82" s="31">
        <v>3800</v>
      </c>
      <c r="J82" s="29">
        <v>10990</v>
      </c>
      <c r="K82" s="225" t="s">
        <v>51</v>
      </c>
      <c r="L82" s="48" t="s">
        <v>859</v>
      </c>
    </row>
    <row r="83" spans="5:13" ht="45" customHeight="1" x14ac:dyDescent="0.35">
      <c r="E83" s="52"/>
      <c r="F83" s="53"/>
      <c r="G83" s="58"/>
      <c r="H83" s="59" t="s">
        <v>195</v>
      </c>
      <c r="I83" s="31"/>
      <c r="J83" s="29">
        <v>1500</v>
      </c>
      <c r="K83" s="50" t="s">
        <v>133</v>
      </c>
      <c r="L83" s="48" t="s">
        <v>196</v>
      </c>
      <c r="M83" s="227"/>
    </row>
    <row r="84" spans="5:13" ht="45" customHeight="1" x14ac:dyDescent="0.35">
      <c r="E84" s="52"/>
      <c r="F84" s="53"/>
      <c r="G84" s="58"/>
      <c r="H84" s="59" t="s">
        <v>197</v>
      </c>
      <c r="I84" s="31"/>
      <c r="J84" s="29">
        <v>3700</v>
      </c>
      <c r="K84" s="50"/>
      <c r="L84" s="48" t="s">
        <v>198</v>
      </c>
      <c r="M84" s="227"/>
    </row>
    <row r="85" spans="5:13" ht="45" customHeight="1" x14ac:dyDescent="0.35">
      <c r="E85" s="52"/>
      <c r="F85" s="53"/>
      <c r="G85" s="58"/>
      <c r="H85" s="59" t="s">
        <v>199</v>
      </c>
      <c r="I85" s="31"/>
      <c r="J85" s="29">
        <v>6500</v>
      </c>
      <c r="K85" s="50"/>
      <c r="L85" s="48" t="s">
        <v>200</v>
      </c>
      <c r="M85" s="227"/>
    </row>
    <row r="86" spans="5:13" ht="45" customHeight="1" x14ac:dyDescent="0.35">
      <c r="E86" s="52"/>
      <c r="F86" s="53"/>
      <c r="G86" s="58"/>
      <c r="H86" s="59" t="s">
        <v>805</v>
      </c>
      <c r="I86" s="31"/>
      <c r="J86" s="29">
        <v>12500</v>
      </c>
      <c r="K86" s="50" t="s">
        <v>133</v>
      </c>
      <c r="L86" s="48" t="s">
        <v>806</v>
      </c>
      <c r="M86" s="227"/>
    </row>
    <row r="87" spans="5:13" x14ac:dyDescent="0.35">
      <c r="E87" s="275" t="s">
        <v>201</v>
      </c>
      <c r="F87" s="276"/>
      <c r="G87" s="276"/>
      <c r="H87" s="276"/>
      <c r="I87" s="276"/>
      <c r="J87" s="276"/>
      <c r="K87" s="276"/>
      <c r="L87" s="277"/>
    </row>
    <row r="88" spans="5:13" ht="39" x14ac:dyDescent="0.35">
      <c r="E88" s="32" t="s">
        <v>202</v>
      </c>
      <c r="F88" s="29">
        <v>3800</v>
      </c>
      <c r="G88" s="33">
        <v>42217</v>
      </c>
      <c r="H88" s="27" t="s">
        <v>203</v>
      </c>
      <c r="I88" s="28">
        <f t="shared" ref="I88:I133" si="4">F88*1.15</f>
        <v>4370</v>
      </c>
      <c r="J88" s="29">
        <v>5175</v>
      </c>
      <c r="K88" s="47" t="s">
        <v>204</v>
      </c>
      <c r="L88" s="30" t="s">
        <v>775</v>
      </c>
    </row>
    <row r="89" spans="5:13" ht="16.5" customHeight="1" x14ac:dyDescent="0.35">
      <c r="E89" s="32" t="s">
        <v>205</v>
      </c>
      <c r="F89" s="29">
        <v>1250</v>
      </c>
      <c r="G89" s="33">
        <v>42217</v>
      </c>
      <c r="H89" s="38" t="s">
        <v>206</v>
      </c>
      <c r="I89" s="28">
        <f t="shared" si="4"/>
        <v>1437.5</v>
      </c>
      <c r="J89" s="29">
        <v>1640</v>
      </c>
      <c r="K89" s="29"/>
      <c r="L89" s="270" t="s">
        <v>807</v>
      </c>
    </row>
    <row r="90" spans="5:13" x14ac:dyDescent="0.35">
      <c r="E90" s="32" t="s">
        <v>207</v>
      </c>
      <c r="F90" s="29">
        <v>1250</v>
      </c>
      <c r="G90" s="33">
        <v>42217</v>
      </c>
      <c r="H90" s="38" t="s">
        <v>208</v>
      </c>
      <c r="I90" s="28">
        <f t="shared" si="4"/>
        <v>1437.5</v>
      </c>
      <c r="J90" s="29">
        <v>1640</v>
      </c>
      <c r="K90" s="50" t="s">
        <v>209</v>
      </c>
      <c r="L90" s="271"/>
    </row>
    <row r="91" spans="5:13" x14ac:dyDescent="0.35">
      <c r="E91" s="32" t="s">
        <v>210</v>
      </c>
      <c r="F91" s="29">
        <v>1250</v>
      </c>
      <c r="G91" s="33">
        <v>42217</v>
      </c>
      <c r="H91" s="38" t="s">
        <v>211</v>
      </c>
      <c r="I91" s="28">
        <f t="shared" si="4"/>
        <v>1437.5</v>
      </c>
      <c r="J91" s="29">
        <v>1640</v>
      </c>
      <c r="K91" s="50" t="s">
        <v>212</v>
      </c>
      <c r="L91" s="271"/>
    </row>
    <row r="92" spans="5:13" x14ac:dyDescent="0.35">
      <c r="E92" s="32" t="s">
        <v>213</v>
      </c>
      <c r="F92" s="29">
        <v>1250</v>
      </c>
      <c r="G92" s="33">
        <v>42217</v>
      </c>
      <c r="H92" s="38" t="s">
        <v>214</v>
      </c>
      <c r="I92" s="28">
        <f t="shared" si="4"/>
        <v>1437.5</v>
      </c>
      <c r="J92" s="29">
        <v>1640</v>
      </c>
      <c r="K92" s="29"/>
      <c r="L92" s="271"/>
    </row>
    <row r="93" spans="5:13" x14ac:dyDescent="0.35">
      <c r="E93" s="32" t="s">
        <v>215</v>
      </c>
      <c r="F93" s="29">
        <v>1250</v>
      </c>
      <c r="G93" s="33">
        <v>42217</v>
      </c>
      <c r="H93" s="38" t="s">
        <v>216</v>
      </c>
      <c r="I93" s="28">
        <f t="shared" si="4"/>
        <v>1437.5</v>
      </c>
      <c r="J93" s="29">
        <v>1640</v>
      </c>
      <c r="K93" s="29"/>
      <c r="L93" s="271"/>
    </row>
    <row r="94" spans="5:13" x14ac:dyDescent="0.35">
      <c r="E94" s="32" t="s">
        <v>217</v>
      </c>
      <c r="F94" s="29">
        <v>1250</v>
      </c>
      <c r="G94" s="33">
        <v>42217</v>
      </c>
      <c r="H94" s="38" t="s">
        <v>218</v>
      </c>
      <c r="I94" s="28">
        <f t="shared" si="4"/>
        <v>1437.5</v>
      </c>
      <c r="J94" s="29">
        <v>1640</v>
      </c>
      <c r="K94" s="29"/>
      <c r="L94" s="271"/>
    </row>
    <row r="95" spans="5:13" x14ac:dyDescent="0.35">
      <c r="E95" s="32" t="s">
        <v>219</v>
      </c>
      <c r="F95" s="29">
        <v>1250</v>
      </c>
      <c r="G95" s="33">
        <v>42217</v>
      </c>
      <c r="H95" s="38" t="s">
        <v>220</v>
      </c>
      <c r="I95" s="28">
        <f t="shared" si="4"/>
        <v>1437.5</v>
      </c>
      <c r="J95" s="29">
        <v>1640</v>
      </c>
      <c r="K95" s="29"/>
      <c r="L95" s="271"/>
    </row>
    <row r="96" spans="5:13" x14ac:dyDescent="0.35">
      <c r="E96" s="32" t="s">
        <v>221</v>
      </c>
      <c r="F96" s="29">
        <v>1250</v>
      </c>
      <c r="G96" s="33">
        <v>42217</v>
      </c>
      <c r="H96" s="38" t="s">
        <v>222</v>
      </c>
      <c r="I96" s="28">
        <f t="shared" si="4"/>
        <v>1437.5</v>
      </c>
      <c r="J96" s="29">
        <v>1640</v>
      </c>
      <c r="K96" s="29"/>
      <c r="L96" s="271"/>
    </row>
    <row r="97" spans="5:13" x14ac:dyDescent="0.35">
      <c r="E97" s="32" t="s">
        <v>223</v>
      </c>
      <c r="F97" s="29">
        <v>1250</v>
      </c>
      <c r="G97" s="33">
        <v>42217</v>
      </c>
      <c r="H97" s="38" t="s">
        <v>224</v>
      </c>
      <c r="I97" s="28">
        <f t="shared" si="4"/>
        <v>1437.5</v>
      </c>
      <c r="J97" s="29">
        <v>1640</v>
      </c>
      <c r="K97" s="29"/>
      <c r="L97" s="272"/>
    </row>
    <row r="98" spans="5:13" ht="57.65" customHeight="1" x14ac:dyDescent="0.35">
      <c r="E98" s="52"/>
      <c r="F98" s="53"/>
      <c r="G98" s="54"/>
      <c r="H98" s="38" t="s">
        <v>861</v>
      </c>
      <c r="I98" s="31"/>
      <c r="J98" s="29">
        <v>1640</v>
      </c>
      <c r="K98" s="50" t="s">
        <v>862</v>
      </c>
      <c r="L98" s="30" t="s">
        <v>863</v>
      </c>
    </row>
    <row r="99" spans="5:13" ht="32.5" customHeight="1" x14ac:dyDescent="0.35">
      <c r="E99" s="32"/>
      <c r="F99" s="29"/>
      <c r="G99" s="33"/>
      <c r="H99" s="27" t="s">
        <v>225</v>
      </c>
      <c r="I99" s="31">
        <v>2350</v>
      </c>
      <c r="J99" s="29">
        <v>2800</v>
      </c>
      <c r="K99" s="50"/>
      <c r="L99" s="48" t="s">
        <v>808</v>
      </c>
      <c r="M99" s="62"/>
    </row>
    <row r="100" spans="5:13" ht="116" x14ac:dyDescent="0.35">
      <c r="E100" s="32" t="s">
        <v>226</v>
      </c>
      <c r="F100" s="29">
        <v>1800</v>
      </c>
      <c r="G100" s="33">
        <v>42217</v>
      </c>
      <c r="H100" s="27" t="s">
        <v>227</v>
      </c>
      <c r="I100" s="31">
        <v>2070</v>
      </c>
      <c r="J100" s="29">
        <v>4500</v>
      </c>
      <c r="K100" s="63" t="s">
        <v>228</v>
      </c>
      <c r="L100" s="30" t="s">
        <v>864</v>
      </c>
    </row>
    <row r="101" spans="5:13" ht="20.5" customHeight="1" x14ac:dyDescent="0.35">
      <c r="E101" s="32" t="s">
        <v>229</v>
      </c>
      <c r="F101" s="29">
        <v>2000</v>
      </c>
      <c r="G101" s="33">
        <v>42217</v>
      </c>
      <c r="H101" s="38" t="s">
        <v>230</v>
      </c>
      <c r="I101" s="28">
        <f t="shared" si="4"/>
        <v>2300</v>
      </c>
      <c r="J101" s="29">
        <v>2500</v>
      </c>
      <c r="K101" s="29"/>
      <c r="L101" s="30" t="s">
        <v>776</v>
      </c>
    </row>
    <row r="102" spans="5:13" ht="141" customHeight="1" x14ac:dyDescent="0.35">
      <c r="E102" s="32" t="s">
        <v>231</v>
      </c>
      <c r="F102" s="29">
        <v>700</v>
      </c>
      <c r="G102" s="33">
        <v>42217</v>
      </c>
      <c r="H102" s="38" t="s">
        <v>232</v>
      </c>
      <c r="I102" s="31">
        <v>805</v>
      </c>
      <c r="J102" s="29">
        <v>3500</v>
      </c>
      <c r="K102" s="29"/>
      <c r="L102" s="30" t="s">
        <v>809</v>
      </c>
    </row>
    <row r="103" spans="5:13" x14ac:dyDescent="0.35">
      <c r="E103" s="32" t="s">
        <v>233</v>
      </c>
      <c r="F103" s="29">
        <v>3500</v>
      </c>
      <c r="G103" s="33">
        <v>42217</v>
      </c>
      <c r="H103" s="38" t="s">
        <v>234</v>
      </c>
      <c r="I103" s="28">
        <f>F103*1.15</f>
        <v>4024.9999999999995</v>
      </c>
      <c r="J103" s="29">
        <f>I103</f>
        <v>4024.9999999999995</v>
      </c>
      <c r="K103" s="47"/>
      <c r="L103" s="48" t="s">
        <v>777</v>
      </c>
    </row>
    <row r="104" spans="5:13" x14ac:dyDescent="0.35">
      <c r="E104" s="32" t="s">
        <v>235</v>
      </c>
      <c r="F104" s="29">
        <v>3500</v>
      </c>
      <c r="G104" s="33">
        <v>42217</v>
      </c>
      <c r="H104" s="38" t="s">
        <v>236</v>
      </c>
      <c r="I104" s="28">
        <f t="shared" si="4"/>
        <v>4024.9999999999995</v>
      </c>
      <c r="J104" s="29">
        <f t="shared" ref="J104:J109" si="5">I104</f>
        <v>4024.9999999999995</v>
      </c>
      <c r="K104" s="47"/>
      <c r="L104" s="48" t="s">
        <v>778</v>
      </c>
    </row>
    <row r="105" spans="5:13" ht="29" x14ac:dyDescent="0.35">
      <c r="E105" s="59" t="s">
        <v>237</v>
      </c>
      <c r="F105" s="29">
        <v>3500</v>
      </c>
      <c r="G105" s="33">
        <v>42217</v>
      </c>
      <c r="H105" s="38" t="s">
        <v>238</v>
      </c>
      <c r="I105" s="28">
        <f t="shared" si="4"/>
        <v>4024.9999999999995</v>
      </c>
      <c r="J105" s="29">
        <f t="shared" si="5"/>
        <v>4024.9999999999995</v>
      </c>
      <c r="K105" s="47"/>
      <c r="L105" s="48" t="s">
        <v>779</v>
      </c>
    </row>
    <row r="106" spans="5:13" ht="43.5" x14ac:dyDescent="0.35">
      <c r="E106" s="59"/>
      <c r="F106" s="29"/>
      <c r="G106" s="33"/>
      <c r="H106" s="38" t="s">
        <v>810</v>
      </c>
      <c r="I106" s="28"/>
      <c r="J106" s="29">
        <v>4071</v>
      </c>
      <c r="K106" s="225" t="s">
        <v>51</v>
      </c>
      <c r="L106" s="48" t="s">
        <v>811</v>
      </c>
    </row>
    <row r="107" spans="5:13" ht="39" x14ac:dyDescent="0.35">
      <c r="E107" s="59"/>
      <c r="F107" s="29"/>
      <c r="G107" s="33"/>
      <c r="H107" s="38" t="s">
        <v>812</v>
      </c>
      <c r="I107" s="28"/>
      <c r="J107" s="29">
        <v>4071</v>
      </c>
      <c r="K107" s="225" t="s">
        <v>51</v>
      </c>
      <c r="L107" s="48" t="s">
        <v>813</v>
      </c>
    </row>
    <row r="108" spans="5:13" ht="58" x14ac:dyDescent="0.35">
      <c r="E108" s="59"/>
      <c r="F108" s="29"/>
      <c r="G108" s="33"/>
      <c r="H108" s="38" t="s">
        <v>814</v>
      </c>
      <c r="I108" s="28"/>
      <c r="J108" s="29">
        <v>4071</v>
      </c>
      <c r="K108" s="225" t="s">
        <v>51</v>
      </c>
      <c r="L108" s="48" t="s">
        <v>815</v>
      </c>
    </row>
    <row r="109" spans="5:13" x14ac:dyDescent="0.35">
      <c r="E109" s="59" t="s">
        <v>239</v>
      </c>
      <c r="F109" s="29">
        <v>3500</v>
      </c>
      <c r="G109" s="33">
        <v>42217</v>
      </c>
      <c r="H109" s="38" t="s">
        <v>240</v>
      </c>
      <c r="I109" s="28">
        <f t="shared" si="4"/>
        <v>4024.9999999999995</v>
      </c>
      <c r="J109" s="29">
        <f t="shared" si="5"/>
        <v>4024.9999999999995</v>
      </c>
      <c r="K109" s="47"/>
      <c r="L109" s="48" t="s">
        <v>780</v>
      </c>
    </row>
    <row r="110" spans="5:13" ht="29" x14ac:dyDescent="0.35">
      <c r="E110" s="59"/>
      <c r="F110" s="29"/>
      <c r="G110" s="33"/>
      <c r="H110" s="38" t="s">
        <v>241</v>
      </c>
      <c r="I110" s="28"/>
      <c r="J110" s="29">
        <v>4024.9999999999995</v>
      </c>
      <c r="K110" s="47"/>
      <c r="L110" s="228" t="s">
        <v>781</v>
      </c>
    </row>
    <row r="111" spans="5:13" ht="43.5" x14ac:dyDescent="0.35">
      <c r="E111" s="59"/>
      <c r="F111" s="29"/>
      <c r="G111" s="33"/>
      <c r="H111" s="38" t="s">
        <v>242</v>
      </c>
      <c r="I111" s="28"/>
      <c r="J111" s="29">
        <v>4024.9999999999995</v>
      </c>
      <c r="K111" s="47"/>
      <c r="L111" s="228" t="s">
        <v>816</v>
      </c>
    </row>
    <row r="112" spans="5:13" ht="43.5" x14ac:dyDescent="0.35">
      <c r="E112" s="59"/>
      <c r="F112" s="29"/>
      <c r="G112" s="33"/>
      <c r="H112" s="38" t="s">
        <v>243</v>
      </c>
      <c r="I112" s="28"/>
      <c r="J112" s="29">
        <v>4024.9999999999995</v>
      </c>
      <c r="K112" s="47"/>
      <c r="L112" s="228" t="s">
        <v>817</v>
      </c>
    </row>
    <row r="113" spans="5:12" ht="29" x14ac:dyDescent="0.35">
      <c r="E113" s="59"/>
      <c r="F113" s="29"/>
      <c r="G113" s="33"/>
      <c r="H113" s="38" t="s">
        <v>244</v>
      </c>
      <c r="I113" s="28"/>
      <c r="J113" s="29">
        <v>4024.9999999999995</v>
      </c>
      <c r="K113" s="47"/>
      <c r="L113" s="228" t="s">
        <v>245</v>
      </c>
    </row>
    <row r="114" spans="5:12" ht="29" x14ac:dyDescent="0.35">
      <c r="E114" s="59"/>
      <c r="F114" s="29"/>
      <c r="G114" s="33"/>
      <c r="H114" s="38" t="s">
        <v>246</v>
      </c>
      <c r="I114" s="28"/>
      <c r="J114" s="29">
        <v>4024.9999999999995</v>
      </c>
      <c r="K114" s="47"/>
      <c r="L114" s="228" t="s">
        <v>247</v>
      </c>
    </row>
    <row r="115" spans="5:12" ht="39" x14ac:dyDescent="0.35">
      <c r="E115" s="59"/>
      <c r="F115" s="29"/>
      <c r="G115" s="33"/>
      <c r="H115" s="38" t="s">
        <v>818</v>
      </c>
      <c r="I115" s="28"/>
      <c r="J115" s="29">
        <v>13091</v>
      </c>
      <c r="K115" s="225" t="s">
        <v>51</v>
      </c>
      <c r="L115" s="228" t="s">
        <v>819</v>
      </c>
    </row>
    <row r="116" spans="5:12" ht="39" hidden="1" x14ac:dyDescent="0.35">
      <c r="E116" s="59"/>
      <c r="F116" s="29"/>
      <c r="G116" s="33"/>
      <c r="H116" s="38" t="s">
        <v>820</v>
      </c>
      <c r="I116" s="28"/>
      <c r="J116" s="29">
        <v>9104</v>
      </c>
      <c r="K116" s="225" t="s">
        <v>175</v>
      </c>
      <c r="L116" s="235"/>
    </row>
    <row r="117" spans="5:12" ht="39" x14ac:dyDescent="0.35">
      <c r="E117" s="59"/>
      <c r="F117" s="29"/>
      <c r="G117" s="33"/>
      <c r="H117" s="38" t="s">
        <v>821</v>
      </c>
      <c r="I117" s="28"/>
      <c r="J117" s="29">
        <v>6051</v>
      </c>
      <c r="K117" s="225" t="s">
        <v>51</v>
      </c>
      <c r="L117" s="228" t="s">
        <v>822</v>
      </c>
    </row>
    <row r="118" spans="5:12" ht="36.75" customHeight="1" x14ac:dyDescent="0.35">
      <c r="E118" s="32" t="s">
        <v>248</v>
      </c>
      <c r="F118" s="29" t="s">
        <v>73</v>
      </c>
      <c r="G118" s="33">
        <v>42217</v>
      </c>
      <c r="H118" s="27" t="s">
        <v>249</v>
      </c>
      <c r="I118" s="28">
        <f t="shared" si="4"/>
        <v>1609.9999999999998</v>
      </c>
      <c r="J118" s="29">
        <v>2160</v>
      </c>
      <c r="K118" s="29"/>
      <c r="L118" s="273" t="s">
        <v>250</v>
      </c>
    </row>
    <row r="119" spans="5:12" x14ac:dyDescent="0.35">
      <c r="E119" s="32" t="s">
        <v>251</v>
      </c>
      <c r="F119" s="29">
        <v>1140</v>
      </c>
      <c r="G119" s="33">
        <v>42217</v>
      </c>
      <c r="H119" s="38" t="s">
        <v>252</v>
      </c>
      <c r="I119" s="28">
        <f t="shared" si="4"/>
        <v>1311</v>
      </c>
      <c r="J119" s="29">
        <v>1550</v>
      </c>
      <c r="K119" s="29"/>
      <c r="L119" s="274"/>
    </row>
    <row r="120" spans="5:12" x14ac:dyDescent="0.35">
      <c r="E120" s="32" t="s">
        <v>253</v>
      </c>
      <c r="F120" s="29" t="s">
        <v>254</v>
      </c>
      <c r="G120" s="33">
        <v>42217</v>
      </c>
      <c r="H120" s="38" t="s">
        <v>255</v>
      </c>
      <c r="I120" s="28">
        <f t="shared" si="4"/>
        <v>1494.9999999999998</v>
      </c>
      <c r="J120" s="29">
        <v>1800</v>
      </c>
      <c r="K120" s="47" t="s">
        <v>256</v>
      </c>
      <c r="L120" s="34" t="s">
        <v>257</v>
      </c>
    </row>
    <row r="121" spans="5:12" ht="29" x14ac:dyDescent="0.35">
      <c r="E121" s="32" t="s">
        <v>258</v>
      </c>
      <c r="F121" s="29" t="s">
        <v>259</v>
      </c>
      <c r="G121" s="33">
        <v>42217</v>
      </c>
      <c r="H121" s="38" t="s">
        <v>260</v>
      </c>
      <c r="I121" s="28">
        <f t="shared" si="4"/>
        <v>7474.9999999999991</v>
      </c>
      <c r="J121" s="29">
        <v>7849</v>
      </c>
      <c r="K121" s="29"/>
      <c r="L121" s="30" t="s">
        <v>865</v>
      </c>
    </row>
    <row r="122" spans="5:12" x14ac:dyDescent="0.35">
      <c r="E122" s="32" t="s">
        <v>261</v>
      </c>
      <c r="F122" s="29">
        <v>200</v>
      </c>
      <c r="G122" s="33">
        <v>42217</v>
      </c>
      <c r="H122" s="38" t="s">
        <v>262</v>
      </c>
      <c r="I122" s="28">
        <f t="shared" si="4"/>
        <v>229.99999999999997</v>
      </c>
      <c r="J122" s="29">
        <v>252</v>
      </c>
      <c r="K122" s="47" t="s">
        <v>256</v>
      </c>
      <c r="L122" s="34" t="s">
        <v>263</v>
      </c>
    </row>
    <row r="123" spans="5:12" hidden="1" x14ac:dyDescent="0.35">
      <c r="E123" s="32" t="s">
        <v>264</v>
      </c>
      <c r="F123" s="29" t="s">
        <v>129</v>
      </c>
      <c r="G123" s="33">
        <v>42217</v>
      </c>
      <c r="H123" s="38" t="s">
        <v>265</v>
      </c>
      <c r="I123" s="31">
        <v>9000</v>
      </c>
      <c r="J123" s="29">
        <f t="shared" ref="J123" si="6">I123</f>
        <v>9000</v>
      </c>
      <c r="K123" s="29"/>
      <c r="L123" s="34" t="s">
        <v>782</v>
      </c>
    </row>
    <row r="124" spans="5:12" x14ac:dyDescent="0.35">
      <c r="E124" s="32" t="s">
        <v>266</v>
      </c>
      <c r="F124" s="29"/>
      <c r="G124" s="33"/>
      <c r="H124" s="38" t="s">
        <v>267</v>
      </c>
      <c r="I124" s="28">
        <v>230</v>
      </c>
      <c r="J124" s="29">
        <v>252</v>
      </c>
      <c r="K124" s="29"/>
      <c r="L124" s="34" t="s">
        <v>783</v>
      </c>
    </row>
    <row r="125" spans="5:12" ht="29" x14ac:dyDescent="0.35">
      <c r="E125" s="32" t="s">
        <v>268</v>
      </c>
      <c r="F125" s="29"/>
      <c r="G125" s="33"/>
      <c r="H125" s="38" t="s">
        <v>269</v>
      </c>
      <c r="I125" s="28">
        <v>880</v>
      </c>
      <c r="J125" s="29">
        <v>3835</v>
      </c>
      <c r="K125" s="29"/>
      <c r="L125" s="34" t="s">
        <v>784</v>
      </c>
    </row>
    <row r="126" spans="5:12" ht="29" x14ac:dyDescent="0.35">
      <c r="E126" s="32"/>
      <c r="F126" s="29"/>
      <c r="G126" s="33"/>
      <c r="H126" s="38" t="s">
        <v>270</v>
      </c>
      <c r="I126" s="28"/>
      <c r="J126" s="29">
        <v>5175</v>
      </c>
      <c r="K126" s="29"/>
      <c r="L126" s="34" t="s">
        <v>785</v>
      </c>
    </row>
    <row r="127" spans="5:12" ht="72.5" x14ac:dyDescent="0.35">
      <c r="E127" s="32" t="s">
        <v>271</v>
      </c>
      <c r="F127" s="29"/>
      <c r="G127" s="33"/>
      <c r="H127" s="38" t="s">
        <v>272</v>
      </c>
      <c r="I127" s="31">
        <v>2070</v>
      </c>
      <c r="J127" s="29">
        <v>4500</v>
      </c>
      <c r="K127" s="29"/>
      <c r="L127" s="48" t="s">
        <v>823</v>
      </c>
    </row>
    <row r="128" spans="5:12" x14ac:dyDescent="0.35">
      <c r="E128" s="275" t="s">
        <v>273</v>
      </c>
      <c r="F128" s="276"/>
      <c r="G128" s="276"/>
      <c r="H128" s="276"/>
      <c r="I128" s="276"/>
      <c r="J128" s="276"/>
      <c r="K128" s="276"/>
      <c r="L128" s="277"/>
    </row>
    <row r="129" spans="5:12" x14ac:dyDescent="0.35">
      <c r="E129" s="32" t="s">
        <v>274</v>
      </c>
      <c r="F129" s="29">
        <v>500</v>
      </c>
      <c r="G129" s="33">
        <v>42217</v>
      </c>
      <c r="H129" s="38" t="s">
        <v>275</v>
      </c>
      <c r="I129" s="28">
        <f t="shared" si="4"/>
        <v>575</v>
      </c>
      <c r="J129" s="29">
        <v>735</v>
      </c>
      <c r="K129" s="29"/>
      <c r="L129" s="273" t="s">
        <v>250</v>
      </c>
    </row>
    <row r="130" spans="5:12" ht="29" x14ac:dyDescent="0.35">
      <c r="E130" s="32" t="s">
        <v>276</v>
      </c>
      <c r="F130" s="29">
        <v>700</v>
      </c>
      <c r="G130" s="33">
        <v>42217</v>
      </c>
      <c r="H130" s="27" t="s">
        <v>277</v>
      </c>
      <c r="I130" s="28">
        <f t="shared" si="4"/>
        <v>804.99999999999989</v>
      </c>
      <c r="J130" s="29">
        <v>900</v>
      </c>
      <c r="K130" s="29"/>
      <c r="L130" s="274"/>
    </row>
    <row r="131" spans="5:12" ht="58" x14ac:dyDescent="0.35">
      <c r="E131" s="32" t="s">
        <v>278</v>
      </c>
      <c r="F131" s="29">
        <v>420</v>
      </c>
      <c r="G131" s="33">
        <v>42217</v>
      </c>
      <c r="H131" s="38" t="s">
        <v>279</v>
      </c>
      <c r="I131" s="28">
        <f t="shared" si="4"/>
        <v>482.99999999999994</v>
      </c>
      <c r="J131" s="29">
        <v>1300</v>
      </c>
      <c r="K131" s="29"/>
      <c r="L131" s="64" t="s">
        <v>786</v>
      </c>
    </row>
    <row r="132" spans="5:12" ht="29" x14ac:dyDescent="0.35">
      <c r="E132" s="32" t="s">
        <v>278</v>
      </c>
      <c r="F132" s="29"/>
      <c r="G132" s="33"/>
      <c r="H132" s="27" t="s">
        <v>280</v>
      </c>
      <c r="I132" s="31">
        <v>1300</v>
      </c>
      <c r="J132" s="29">
        <v>2124</v>
      </c>
      <c r="K132" s="29"/>
      <c r="L132" s="30" t="s">
        <v>787</v>
      </c>
    </row>
    <row r="133" spans="5:12" ht="43.5" x14ac:dyDescent="0.35">
      <c r="E133" s="32" t="s">
        <v>281</v>
      </c>
      <c r="F133" s="29">
        <v>630</v>
      </c>
      <c r="G133" s="33">
        <v>42217</v>
      </c>
      <c r="H133" s="38" t="s">
        <v>282</v>
      </c>
      <c r="I133" s="28">
        <f t="shared" si="4"/>
        <v>724.5</v>
      </c>
      <c r="J133" s="29">
        <v>1423</v>
      </c>
      <c r="K133" s="47" t="s">
        <v>283</v>
      </c>
      <c r="L133" s="30" t="s">
        <v>788</v>
      </c>
    </row>
    <row r="134" spans="5:12" x14ac:dyDescent="0.35">
      <c r="E134" s="32"/>
      <c r="F134" s="29"/>
      <c r="G134" s="33"/>
      <c r="H134" s="38" t="s">
        <v>789</v>
      </c>
      <c r="I134" s="28"/>
      <c r="J134" s="29">
        <v>1423</v>
      </c>
      <c r="K134" s="47"/>
      <c r="L134" s="30" t="s">
        <v>790</v>
      </c>
    </row>
    <row r="135" spans="5:12" ht="29" x14ac:dyDescent="0.35">
      <c r="E135" s="32"/>
      <c r="F135" s="29"/>
      <c r="G135" s="33"/>
      <c r="H135" s="27" t="s">
        <v>284</v>
      </c>
      <c r="I135" s="28">
        <v>403</v>
      </c>
      <c r="J135" s="29">
        <v>1221</v>
      </c>
      <c r="K135" s="47"/>
      <c r="L135" s="65" t="s">
        <v>250</v>
      </c>
    </row>
    <row r="136" spans="5:12" x14ac:dyDescent="0.35">
      <c r="E136" s="275" t="s">
        <v>285</v>
      </c>
      <c r="F136" s="276"/>
      <c r="G136" s="276"/>
      <c r="H136" s="276"/>
      <c r="I136" s="276"/>
      <c r="J136" s="276"/>
      <c r="K136" s="276"/>
      <c r="L136" s="277"/>
    </row>
    <row r="137" spans="5:12" ht="52" x14ac:dyDescent="0.35">
      <c r="E137" s="32" t="s">
        <v>286</v>
      </c>
      <c r="F137" s="29">
        <v>400</v>
      </c>
      <c r="G137" s="33">
        <v>42217</v>
      </c>
      <c r="H137" s="38" t="s">
        <v>287</v>
      </c>
      <c r="I137" s="31">
        <v>460</v>
      </c>
      <c r="J137" s="29">
        <v>1400</v>
      </c>
      <c r="K137" s="66" t="s">
        <v>288</v>
      </c>
      <c r="L137" s="30" t="s">
        <v>791</v>
      </c>
    </row>
    <row r="138" spans="5:12" hidden="1" x14ac:dyDescent="0.35">
      <c r="E138" s="32" t="s">
        <v>276</v>
      </c>
      <c r="F138" s="29">
        <v>700</v>
      </c>
      <c r="G138" s="33">
        <v>42217</v>
      </c>
      <c r="H138" s="27" t="s">
        <v>289</v>
      </c>
      <c r="I138" s="67"/>
      <c r="J138" s="29">
        <v>3360</v>
      </c>
      <c r="K138" s="278" t="s">
        <v>290</v>
      </c>
      <c r="L138" s="270" t="s">
        <v>291</v>
      </c>
    </row>
    <row r="139" spans="5:12" ht="18.649999999999999" hidden="1" customHeight="1" x14ac:dyDescent="0.35">
      <c r="E139" s="32" t="s">
        <v>278</v>
      </c>
      <c r="F139" s="29">
        <v>420</v>
      </c>
      <c r="G139" s="33">
        <v>42217</v>
      </c>
      <c r="H139" s="27" t="s">
        <v>292</v>
      </c>
      <c r="I139" s="67"/>
      <c r="J139" s="29">
        <v>2000</v>
      </c>
      <c r="K139" s="279"/>
      <c r="L139" s="271"/>
    </row>
    <row r="140" spans="5:12" hidden="1" x14ac:dyDescent="0.35">
      <c r="E140" s="32" t="s">
        <v>278</v>
      </c>
      <c r="F140" s="29"/>
      <c r="G140" s="33"/>
      <c r="H140" s="27" t="s">
        <v>293</v>
      </c>
      <c r="I140" s="67"/>
      <c r="J140" s="29">
        <v>5600</v>
      </c>
      <c r="K140" s="279"/>
      <c r="L140" s="271"/>
    </row>
    <row r="141" spans="5:12" hidden="1" x14ac:dyDescent="0.35">
      <c r="E141" s="32" t="s">
        <v>281</v>
      </c>
      <c r="F141" s="29">
        <v>630</v>
      </c>
      <c r="G141" s="33">
        <v>42217</v>
      </c>
      <c r="H141" s="27" t="s">
        <v>294</v>
      </c>
      <c r="I141" s="67"/>
      <c r="J141" s="29">
        <v>5600</v>
      </c>
      <c r="K141" s="279"/>
      <c r="L141" s="271"/>
    </row>
    <row r="142" spans="5:12" hidden="1" x14ac:dyDescent="0.35">
      <c r="E142" s="32" t="s">
        <v>295</v>
      </c>
      <c r="F142" s="29">
        <v>4000</v>
      </c>
      <c r="G142" s="33">
        <v>42217</v>
      </c>
      <c r="H142" s="27" t="s">
        <v>296</v>
      </c>
      <c r="I142" s="67"/>
      <c r="J142" s="29">
        <v>2080</v>
      </c>
      <c r="K142" s="279"/>
      <c r="L142" s="271"/>
    </row>
    <row r="143" spans="5:12" hidden="1" x14ac:dyDescent="0.35">
      <c r="E143" s="32"/>
      <c r="F143" s="29"/>
      <c r="G143" s="33"/>
      <c r="H143" s="27" t="s">
        <v>297</v>
      </c>
      <c r="I143" s="67"/>
      <c r="J143" s="29">
        <v>2160</v>
      </c>
      <c r="K143" s="279"/>
      <c r="L143" s="271"/>
    </row>
    <row r="144" spans="5:12" hidden="1" x14ac:dyDescent="0.35">
      <c r="E144" s="32"/>
      <c r="F144" s="29"/>
      <c r="G144" s="33"/>
      <c r="H144" s="27" t="s">
        <v>298</v>
      </c>
      <c r="I144" s="67"/>
      <c r="J144" s="29">
        <v>7250</v>
      </c>
      <c r="K144" s="279"/>
      <c r="L144" s="271"/>
    </row>
    <row r="145" spans="5:12" hidden="1" x14ac:dyDescent="0.35">
      <c r="E145" s="32" t="s">
        <v>276</v>
      </c>
      <c r="F145" s="29">
        <v>700</v>
      </c>
      <c r="G145" s="33">
        <v>42217</v>
      </c>
      <c r="H145" s="27" t="s">
        <v>299</v>
      </c>
      <c r="I145" s="67"/>
      <c r="J145" s="29">
        <v>2160</v>
      </c>
      <c r="K145" s="279"/>
      <c r="L145" s="271"/>
    </row>
    <row r="146" spans="5:12" ht="18" hidden="1" customHeight="1" x14ac:dyDescent="0.35">
      <c r="E146" s="32" t="s">
        <v>278</v>
      </c>
      <c r="F146" s="29">
        <v>420</v>
      </c>
      <c r="G146" s="33">
        <v>42217</v>
      </c>
      <c r="H146" s="27" t="s">
        <v>300</v>
      </c>
      <c r="I146" s="67"/>
      <c r="J146" s="29">
        <v>3600</v>
      </c>
      <c r="K146" s="279"/>
      <c r="L146" s="271"/>
    </row>
    <row r="147" spans="5:12" hidden="1" x14ac:dyDescent="0.35">
      <c r="E147" s="32" t="s">
        <v>278</v>
      </c>
      <c r="F147" s="29"/>
      <c r="G147" s="33"/>
      <c r="H147" s="27" t="s">
        <v>301</v>
      </c>
      <c r="I147" s="67"/>
      <c r="J147" s="29">
        <v>2160</v>
      </c>
      <c r="K147" s="279"/>
      <c r="L147" s="271"/>
    </row>
    <row r="148" spans="5:12" hidden="1" x14ac:dyDescent="0.35">
      <c r="E148" s="32" t="s">
        <v>281</v>
      </c>
      <c r="F148" s="29">
        <v>630</v>
      </c>
      <c r="G148" s="33">
        <v>42217</v>
      </c>
      <c r="H148" s="27" t="s">
        <v>302</v>
      </c>
      <c r="I148" s="67"/>
      <c r="J148" s="29">
        <v>2160</v>
      </c>
      <c r="K148" s="279"/>
      <c r="L148" s="271"/>
    </row>
    <row r="149" spans="5:12" hidden="1" x14ac:dyDescent="0.35">
      <c r="E149" s="32"/>
      <c r="F149" s="29"/>
      <c r="G149" s="33"/>
      <c r="H149" s="27" t="s">
        <v>303</v>
      </c>
      <c r="I149" s="67"/>
      <c r="J149" s="29">
        <v>2160</v>
      </c>
      <c r="K149" s="279"/>
      <c r="L149" s="271"/>
    </row>
    <row r="150" spans="5:12" hidden="1" x14ac:dyDescent="0.35">
      <c r="E150" s="32" t="s">
        <v>295</v>
      </c>
      <c r="F150" s="29">
        <v>4000</v>
      </c>
      <c r="G150" s="33">
        <v>42217</v>
      </c>
      <c r="H150" s="27" t="s">
        <v>304</v>
      </c>
      <c r="I150" s="67"/>
      <c r="J150" s="29">
        <v>2400</v>
      </c>
      <c r="K150" s="280"/>
      <c r="L150" s="272"/>
    </row>
    <row r="151" spans="5:12" x14ac:dyDescent="0.35">
      <c r="E151" s="236"/>
      <c r="F151" s="237"/>
      <c r="G151" s="238"/>
      <c r="H151" s="239"/>
      <c r="I151" s="240"/>
      <c r="J151" s="237"/>
      <c r="K151" s="241"/>
      <c r="L151" s="242"/>
    </row>
    <row r="152" spans="5:12" hidden="1" x14ac:dyDescent="0.35">
      <c r="E152" s="236"/>
      <c r="F152" s="237"/>
      <c r="G152" s="238"/>
      <c r="H152" s="243" t="s">
        <v>824</v>
      </c>
      <c r="I152" s="240"/>
      <c r="J152" s="237"/>
      <c r="K152" s="241"/>
      <c r="L152" s="242"/>
    </row>
    <row r="153" spans="5:12" x14ac:dyDescent="0.35">
      <c r="E153" s="268" t="s">
        <v>305</v>
      </c>
      <c r="F153" s="269"/>
      <c r="G153" s="269"/>
      <c r="H153" s="269"/>
      <c r="I153" s="269"/>
      <c r="J153" s="269"/>
      <c r="K153" s="269"/>
      <c r="L153" s="269"/>
    </row>
    <row r="154" spans="5:12" x14ac:dyDescent="0.35">
      <c r="E154" s="268" t="s">
        <v>306</v>
      </c>
      <c r="F154" s="269"/>
      <c r="G154" s="269"/>
      <c r="H154" s="269"/>
      <c r="I154" s="269"/>
      <c r="J154" s="269"/>
      <c r="K154" s="269"/>
      <c r="L154" s="269"/>
    </row>
  </sheetData>
  <sheetProtection algorithmName="SHA-512" hashValue="E1l7zN75adGoTOkH5Oi0L30z2iDHZuo+UmzXMfQJX4GwjevpZkOOVkw8v7VeXmKddg3TF+N0qSM5sIh6SN4Stg==" saltValue="98iP2CwqqPIJ+H9jK4RY8g==" spinCount="100000" sheet="1" objects="1" scenarios="1"/>
  <mergeCells count="21">
    <mergeCell ref="E153:L153"/>
    <mergeCell ref="E154:L154"/>
    <mergeCell ref="L89:L97"/>
    <mergeCell ref="L118:L119"/>
    <mergeCell ref="E128:L128"/>
    <mergeCell ref="L129:L130"/>
    <mergeCell ref="E136:L136"/>
    <mergeCell ref="K138:K150"/>
    <mergeCell ref="L138:L150"/>
    <mergeCell ref="E54:L54"/>
    <mergeCell ref="E64:L64"/>
    <mergeCell ref="L66:L67"/>
    <mergeCell ref="K71:K75"/>
    <mergeCell ref="L71:L74"/>
    <mergeCell ref="E87:L87"/>
    <mergeCell ref="E1:L1"/>
    <mergeCell ref="E2:L2"/>
    <mergeCell ref="E4:L4"/>
    <mergeCell ref="E39:L39"/>
    <mergeCell ref="E40:L40"/>
    <mergeCell ref="E41:L41"/>
  </mergeCells>
  <hyperlinks>
    <hyperlink ref="K76" location="'Список определяемых пестицидов'!A1" display="См. перечень веществ" xr:uid="{D8DC7880-7608-49E4-9245-DF833F4BBDDE}"/>
    <hyperlink ref="K100" location="'Профиль жирных кислот'!A1" display="См. перечень определяемых кислот" xr:uid="{8620F0AE-C01E-4019-900A-96978930B71B}"/>
    <hyperlink ref="L129:L130" location="'Область аккредитации'!A1" display="в зависимости от продукта - см. область аккредитации" xr:uid="{BB0A9F84-2F38-48F6-B974-8CE213EE33D0}"/>
    <hyperlink ref="L118:L119" location="'Область аккредитации'!A1" display="в зависимости от продукта - см. область аккредитации" xr:uid="{EEE095FD-CB9A-46CB-B6D0-14CF0E5E4B18}"/>
    <hyperlink ref="L135" location="'Область аккредитации'!A1" display="в зависимости от продукта - см. область аккредитации" xr:uid="{EA5CEE04-595F-4FEF-8612-93441F97738F}"/>
  </hyperlinks>
  <printOptions horizontalCentered="1" verticalCentered="1"/>
  <pageMargins left="0.23622047244094491" right="0.23622047244094491" top="0.15748031496062992" bottom="0.15748031496062992" header="0.31496062992125984" footer="0.31496062992125984"/>
  <pageSetup paperSize="9" scale="85" fitToHeight="0" orientation="portrait" r:id="rId1"/>
  <headerFooter>
    <oddFooter>&amp;LUpdated 26/01/2016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657" r:id="rId4" name="Button 1">
              <controlPr defaultSize="0" print="0" autoFill="0" autoPict="0" macro="[0]!bttShowForm">
                <anchor moveWithCells="1" sizeWithCells="1">
                  <from>
                    <xdr:col>0</xdr:col>
                    <xdr:colOff>0</xdr:colOff>
                    <xdr:row>1</xdr:row>
                    <xdr:rowOff>0</xdr:rowOff>
                  </from>
                  <to>
                    <xdr:col>0</xdr:col>
                    <xdr:colOff>0</xdr:colOff>
                    <xdr:row>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35A3E-4BC7-4BF1-84AC-C2DC44DB778B}">
  <sheetPr>
    <tabColor rgb="FF00B050"/>
  </sheetPr>
  <dimension ref="B2:C44"/>
  <sheetViews>
    <sheetView workbookViewId="0">
      <selection activeCell="E2" sqref="E2:L2"/>
    </sheetView>
  </sheetViews>
  <sheetFormatPr defaultColWidth="9.1796875" defaultRowHeight="14.5" x14ac:dyDescent="0.35"/>
  <cols>
    <col min="1" max="1" width="9.1796875" style="18"/>
    <col min="2" max="2" width="42" style="18" customWidth="1"/>
    <col min="3" max="3" width="36.26953125" style="18" customWidth="1"/>
    <col min="4" max="16384" width="9.1796875" style="18"/>
  </cols>
  <sheetData>
    <row r="2" spans="2:3" x14ac:dyDescent="0.35">
      <c r="B2" s="298" t="s">
        <v>307</v>
      </c>
      <c r="C2" s="298"/>
    </row>
    <row r="3" spans="2:3" x14ac:dyDescent="0.35">
      <c r="B3" s="72" t="s">
        <v>308</v>
      </c>
      <c r="C3" s="72" t="s">
        <v>309</v>
      </c>
    </row>
    <row r="4" spans="2:3" x14ac:dyDescent="0.35">
      <c r="B4" s="73" t="s">
        <v>310</v>
      </c>
      <c r="C4" s="73" t="s">
        <v>311</v>
      </c>
    </row>
    <row r="5" spans="2:3" x14ac:dyDescent="0.35">
      <c r="B5" s="73" t="s">
        <v>312</v>
      </c>
      <c r="C5" s="73" t="s">
        <v>313</v>
      </c>
    </row>
    <row r="6" spans="2:3" x14ac:dyDescent="0.35">
      <c r="B6" s="73" t="s">
        <v>314</v>
      </c>
      <c r="C6" s="73" t="s">
        <v>315</v>
      </c>
    </row>
    <row r="7" spans="2:3" x14ac:dyDescent="0.35">
      <c r="B7" s="73" t="s">
        <v>316</v>
      </c>
      <c r="C7" s="73" t="s">
        <v>317</v>
      </c>
    </row>
    <row r="8" spans="2:3" x14ac:dyDescent="0.35">
      <c r="B8" s="73" t="s">
        <v>318</v>
      </c>
      <c r="C8" s="73" t="s">
        <v>319</v>
      </c>
    </row>
    <row r="9" spans="2:3" x14ac:dyDescent="0.35">
      <c r="B9" s="73" t="s">
        <v>320</v>
      </c>
      <c r="C9" s="73" t="s">
        <v>321</v>
      </c>
    </row>
    <row r="10" spans="2:3" x14ac:dyDescent="0.35">
      <c r="B10" s="73" t="s">
        <v>322</v>
      </c>
      <c r="C10" s="73" t="s">
        <v>323</v>
      </c>
    </row>
    <row r="11" spans="2:3" x14ac:dyDescent="0.35">
      <c r="B11" s="73" t="s">
        <v>324</v>
      </c>
      <c r="C11" s="73" t="s">
        <v>325</v>
      </c>
    </row>
    <row r="12" spans="2:3" x14ac:dyDescent="0.35">
      <c r="B12" s="73" t="s">
        <v>326</v>
      </c>
      <c r="C12" s="73" t="s">
        <v>327</v>
      </c>
    </row>
    <row r="13" spans="2:3" x14ac:dyDescent="0.35">
      <c r="B13" s="73" t="s">
        <v>328</v>
      </c>
      <c r="C13" s="73" t="s">
        <v>329</v>
      </c>
    </row>
    <row r="14" spans="2:3" x14ac:dyDescent="0.35">
      <c r="B14" s="73" t="s">
        <v>330</v>
      </c>
      <c r="C14" s="73" t="s">
        <v>331</v>
      </c>
    </row>
    <row r="15" spans="2:3" x14ac:dyDescent="0.35">
      <c r="B15" s="73" t="s">
        <v>332</v>
      </c>
      <c r="C15" s="73" t="s">
        <v>333</v>
      </c>
    </row>
    <row r="16" spans="2:3" x14ac:dyDescent="0.35">
      <c r="B16" s="73" t="s">
        <v>334</v>
      </c>
      <c r="C16" s="73" t="s">
        <v>335</v>
      </c>
    </row>
    <row r="17" spans="2:3" x14ac:dyDescent="0.35">
      <c r="B17" s="74" t="s">
        <v>336</v>
      </c>
      <c r="C17" s="74" t="s">
        <v>337</v>
      </c>
    </row>
    <row r="18" spans="2:3" ht="15.75" customHeight="1" x14ac:dyDescent="0.35">
      <c r="B18" s="74" t="s">
        <v>338</v>
      </c>
      <c r="C18" s="74" t="s">
        <v>339</v>
      </c>
    </row>
    <row r="19" spans="2:3" ht="16.5" customHeight="1" x14ac:dyDescent="0.35">
      <c r="B19" s="74" t="s">
        <v>340</v>
      </c>
      <c r="C19" s="74" t="s">
        <v>341</v>
      </c>
    </row>
    <row r="20" spans="2:3" ht="15" customHeight="1" x14ac:dyDescent="0.35">
      <c r="B20" s="74" t="s">
        <v>342</v>
      </c>
      <c r="C20" s="74" t="s">
        <v>343</v>
      </c>
    </row>
    <row r="21" spans="2:3" ht="16.5" customHeight="1" x14ac:dyDescent="0.35">
      <c r="B21" s="75" t="s">
        <v>344</v>
      </c>
      <c r="C21" s="74" t="s">
        <v>345</v>
      </c>
    </row>
    <row r="22" spans="2:3" ht="16.5" customHeight="1" x14ac:dyDescent="0.35">
      <c r="B22" s="74" t="s">
        <v>346</v>
      </c>
      <c r="C22" s="74" t="s">
        <v>347</v>
      </c>
    </row>
    <row r="23" spans="2:3" ht="17.25" customHeight="1" x14ac:dyDescent="0.35">
      <c r="B23" s="74" t="s">
        <v>348</v>
      </c>
      <c r="C23" s="74" t="s">
        <v>349</v>
      </c>
    </row>
    <row r="24" spans="2:3" ht="16.5" customHeight="1" x14ac:dyDescent="0.35">
      <c r="B24" s="74" t="s">
        <v>350</v>
      </c>
      <c r="C24" s="74" t="s">
        <v>351</v>
      </c>
    </row>
    <row r="25" spans="2:3" ht="19.5" customHeight="1" x14ac:dyDescent="0.35">
      <c r="B25" s="74" t="s">
        <v>352</v>
      </c>
      <c r="C25" s="74" t="s">
        <v>353</v>
      </c>
    </row>
    <row r="26" spans="2:3" ht="16.5" customHeight="1" x14ac:dyDescent="0.35">
      <c r="B26" s="74" t="s">
        <v>354</v>
      </c>
      <c r="C26" s="74" t="s">
        <v>355</v>
      </c>
    </row>
    <row r="27" spans="2:3" ht="15.75" customHeight="1" x14ac:dyDescent="0.35">
      <c r="B27" s="74" t="s">
        <v>356</v>
      </c>
      <c r="C27" s="74" t="s">
        <v>357</v>
      </c>
    </row>
    <row r="28" spans="2:3" ht="20.25" customHeight="1" x14ac:dyDescent="0.35">
      <c r="B28" s="74" t="s">
        <v>358</v>
      </c>
      <c r="C28" s="74" t="s">
        <v>359</v>
      </c>
    </row>
    <row r="29" spans="2:3" ht="15" customHeight="1" x14ac:dyDescent="0.35">
      <c r="B29" s="74" t="s">
        <v>360</v>
      </c>
      <c r="C29" s="74" t="s">
        <v>361</v>
      </c>
    </row>
    <row r="30" spans="2:3" ht="18" customHeight="1" x14ac:dyDescent="0.35">
      <c r="B30" s="74" t="s">
        <v>362</v>
      </c>
      <c r="C30" s="74" t="s">
        <v>363</v>
      </c>
    </row>
    <row r="31" spans="2:3" ht="30" customHeight="1" x14ac:dyDescent="0.35">
      <c r="B31" s="74" t="s">
        <v>364</v>
      </c>
      <c r="C31" s="74" t="s">
        <v>365</v>
      </c>
    </row>
    <row r="32" spans="2:3" ht="17.25" customHeight="1" x14ac:dyDescent="0.35">
      <c r="B32" s="74" t="s">
        <v>366</v>
      </c>
      <c r="C32" s="74" t="s">
        <v>367</v>
      </c>
    </row>
    <row r="33" spans="2:3" ht="17.25" customHeight="1" x14ac:dyDescent="0.35">
      <c r="B33" s="74" t="s">
        <v>368</v>
      </c>
      <c r="C33" s="74" t="s">
        <v>369</v>
      </c>
    </row>
    <row r="34" spans="2:3" ht="18" customHeight="1" x14ac:dyDescent="0.35">
      <c r="B34" s="74" t="s">
        <v>370</v>
      </c>
      <c r="C34" s="74" t="s">
        <v>371</v>
      </c>
    </row>
    <row r="35" spans="2:3" ht="17.25" customHeight="1" x14ac:dyDescent="0.35">
      <c r="B35" s="74" t="s">
        <v>372</v>
      </c>
      <c r="C35" s="74" t="s">
        <v>373</v>
      </c>
    </row>
    <row r="36" spans="2:3" ht="17.25" customHeight="1" x14ac:dyDescent="0.35">
      <c r="B36" s="74" t="s">
        <v>374</v>
      </c>
      <c r="C36" s="74" t="s">
        <v>375</v>
      </c>
    </row>
    <row r="37" spans="2:3" x14ac:dyDescent="0.35">
      <c r="B37" s="74" t="s">
        <v>376</v>
      </c>
      <c r="C37" s="74" t="s">
        <v>377</v>
      </c>
    </row>
    <row r="38" spans="2:3" x14ac:dyDescent="0.35">
      <c r="B38" s="74" t="s">
        <v>378</v>
      </c>
      <c r="C38" s="74" t="s">
        <v>379</v>
      </c>
    </row>
    <row r="39" spans="2:3" x14ac:dyDescent="0.35">
      <c r="B39" s="74" t="s">
        <v>380</v>
      </c>
      <c r="C39" s="74" t="s">
        <v>381</v>
      </c>
    </row>
    <row r="40" spans="2:3" x14ac:dyDescent="0.35">
      <c r="B40" s="74" t="s">
        <v>382</v>
      </c>
      <c r="C40" s="74" t="s">
        <v>383</v>
      </c>
    </row>
    <row r="41" spans="2:3" x14ac:dyDescent="0.35">
      <c r="B41" s="74" t="s">
        <v>384</v>
      </c>
      <c r="C41" s="74" t="s">
        <v>385</v>
      </c>
    </row>
    <row r="42" spans="2:3" x14ac:dyDescent="0.35">
      <c r="B42" s="74" t="s">
        <v>336</v>
      </c>
      <c r="C42" s="74" t="s">
        <v>337</v>
      </c>
    </row>
    <row r="43" spans="2:3" x14ac:dyDescent="0.35">
      <c r="B43" s="74" t="s">
        <v>340</v>
      </c>
      <c r="C43" s="74" t="s">
        <v>341</v>
      </c>
    </row>
    <row r="44" spans="2:3" x14ac:dyDescent="0.35">
      <c r="B44" s="74" t="s">
        <v>348</v>
      </c>
      <c r="C44" s="74" t="s">
        <v>349</v>
      </c>
    </row>
  </sheetData>
  <sheetProtection password="CC19" sheet="1" objects="1" scenarios="1"/>
  <mergeCells count="1">
    <mergeCell ref="B2:C2"/>
  </mergeCells>
  <dataValidations count="3">
    <dataValidation type="list" allowBlank="1" sqref="B39:C41" xr:uid="{2DD75BF7-6D85-457F-86A9-A79101AECB38}">
      <formula1>$F$3:$F$123</formula1>
    </dataValidation>
    <dataValidation type="list" allowBlank="1" sqref="C3" xr:uid="{A3B16217-AFEB-40C0-AEA6-1237BDF5F27E}">
      <formula1>$F$1:$F$123</formula1>
    </dataValidation>
    <dataValidation type="list" allowBlank="1" showDropDown="1" sqref="B4:C4" xr:uid="{38BDD872-0EB0-4B36-9B2D-A1B6FB332E10}">
      <formula1>$F$1:$F$123</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789F4-DEC8-4378-9178-35FD8BFE4DAE}">
  <sheetPr>
    <tabColor rgb="FF00B050"/>
  </sheetPr>
  <dimension ref="A2:K70"/>
  <sheetViews>
    <sheetView workbookViewId="0">
      <selection activeCell="E2" sqref="E2:L2"/>
    </sheetView>
  </sheetViews>
  <sheetFormatPr defaultColWidth="8.7265625" defaultRowHeight="14.5" x14ac:dyDescent="0.35"/>
  <cols>
    <col min="1" max="1" width="21.7265625" style="18" customWidth="1"/>
    <col min="2" max="2" width="21" style="18" customWidth="1"/>
    <col min="3" max="3" width="16.26953125" style="18" hidden="1" customWidth="1"/>
    <col min="4" max="4" width="14.7265625" style="18" hidden="1" customWidth="1"/>
    <col min="5" max="5" width="16.26953125" style="18" hidden="1" customWidth="1"/>
    <col min="6" max="6" width="14.7265625" style="18" hidden="1" customWidth="1"/>
    <col min="7" max="7" width="16.26953125" style="18" hidden="1" customWidth="1"/>
    <col min="8" max="8" width="14.7265625" style="18" hidden="1" customWidth="1"/>
    <col min="9" max="9" width="16.26953125" style="18" hidden="1" customWidth="1"/>
    <col min="10" max="10" width="14.7265625" style="18" hidden="1" customWidth="1"/>
    <col min="11" max="11" width="15.54296875" style="18" hidden="1" customWidth="1"/>
    <col min="12" max="16384" width="8.7265625" style="18"/>
  </cols>
  <sheetData>
    <row r="2" spans="1:10" ht="28.5" customHeight="1" x14ac:dyDescent="0.35">
      <c r="A2" s="299" t="s">
        <v>386</v>
      </c>
      <c r="B2" s="300"/>
      <c r="C2" s="303" t="s">
        <v>387</v>
      </c>
      <c r="D2" s="304"/>
      <c r="E2" s="305" t="s">
        <v>792</v>
      </c>
      <c r="F2" s="305"/>
      <c r="G2" s="305"/>
      <c r="H2" s="305"/>
      <c r="I2" s="305"/>
      <c r="J2" s="305"/>
    </row>
    <row r="3" spans="1:10" ht="15.65" customHeight="1" x14ac:dyDescent="0.35">
      <c r="A3" s="301"/>
      <c r="B3" s="302"/>
      <c r="C3" s="232" t="s">
        <v>388</v>
      </c>
      <c r="D3" s="233" t="s">
        <v>389</v>
      </c>
      <c r="E3" s="78" t="s">
        <v>793</v>
      </c>
      <c r="F3" s="78"/>
      <c r="G3" s="78" t="s">
        <v>794</v>
      </c>
      <c r="H3" s="78"/>
      <c r="I3" s="78" t="s">
        <v>795</v>
      </c>
      <c r="J3" s="233" t="s">
        <v>389</v>
      </c>
    </row>
    <row r="4" spans="1:10" x14ac:dyDescent="0.35">
      <c r="A4" s="74" t="s">
        <v>390</v>
      </c>
      <c r="B4" s="76" t="s">
        <v>391</v>
      </c>
      <c r="C4" s="77">
        <v>1.6E-2</v>
      </c>
      <c r="D4" s="78"/>
      <c r="E4" s="77">
        <v>1.6E-2</v>
      </c>
      <c r="F4" s="77">
        <v>1.6E-2</v>
      </c>
      <c r="G4" s="77">
        <v>1.6E-2</v>
      </c>
      <c r="H4" s="229">
        <v>1.6E-2</v>
      </c>
      <c r="I4" s="229"/>
      <c r="J4" s="229">
        <v>1.6E-2</v>
      </c>
    </row>
    <row r="5" spans="1:10" x14ac:dyDescent="0.35">
      <c r="A5" s="79" t="s">
        <v>392</v>
      </c>
      <c r="B5" s="80" t="s">
        <v>393</v>
      </c>
      <c r="C5" s="77">
        <v>5.0000000000000001E-3</v>
      </c>
      <c r="D5" s="81">
        <v>2E-3</v>
      </c>
      <c r="E5" s="77">
        <v>2E-3</v>
      </c>
      <c r="F5" s="77">
        <v>2E-3</v>
      </c>
      <c r="G5" s="77">
        <v>2E-3</v>
      </c>
      <c r="H5" s="229">
        <v>2E-3</v>
      </c>
      <c r="I5" s="77">
        <v>2E-3</v>
      </c>
      <c r="J5" s="229">
        <v>2E-3</v>
      </c>
    </row>
    <row r="6" spans="1:10" x14ac:dyDescent="0.35">
      <c r="A6" s="79" t="s">
        <v>394</v>
      </c>
      <c r="B6" s="80" t="s">
        <v>395</v>
      </c>
      <c r="C6" s="77">
        <v>4.0000000000000001E-3</v>
      </c>
      <c r="D6" s="78"/>
      <c r="E6" s="77">
        <v>4.0000000000000001E-3</v>
      </c>
      <c r="F6" s="77">
        <v>4.0000000000000001E-3</v>
      </c>
      <c r="G6" s="77">
        <v>4.0000000000000001E-3</v>
      </c>
      <c r="H6" s="229">
        <v>4.0000000000000001E-3</v>
      </c>
      <c r="I6" s="229"/>
      <c r="J6" s="229">
        <v>4.0000000000000001E-3</v>
      </c>
    </row>
    <row r="7" spans="1:10" x14ac:dyDescent="0.35">
      <c r="A7" s="79" t="s">
        <v>396</v>
      </c>
      <c r="B7" s="80" t="s">
        <v>397</v>
      </c>
      <c r="C7" s="82" t="s">
        <v>398</v>
      </c>
      <c r="D7" s="78">
        <v>8.0000000000000002E-3</v>
      </c>
      <c r="E7" s="77">
        <v>8.0000000000000002E-3</v>
      </c>
      <c r="F7" s="77">
        <v>8.0000000000000002E-3</v>
      </c>
      <c r="G7" s="77">
        <v>8.0000000000000002E-3</v>
      </c>
      <c r="H7" s="229">
        <v>8.0000000000000002E-3</v>
      </c>
      <c r="I7" s="229"/>
      <c r="J7" s="229">
        <v>8.0000000000000002E-3</v>
      </c>
    </row>
    <row r="8" spans="1:10" x14ac:dyDescent="0.35">
      <c r="A8" s="79" t="s">
        <v>399</v>
      </c>
      <c r="B8" s="80" t="s">
        <v>400</v>
      </c>
      <c r="C8" s="82" t="s">
        <v>398</v>
      </c>
      <c r="D8" s="78">
        <v>8.9999999999999993E-3</v>
      </c>
      <c r="E8" s="77">
        <v>8.9999999999999993E-3</v>
      </c>
      <c r="F8" s="77">
        <v>8.9999999999999993E-3</v>
      </c>
      <c r="G8" s="77">
        <v>8.9999999999999993E-3</v>
      </c>
      <c r="H8" s="78">
        <v>8.9999999999999993E-3</v>
      </c>
      <c r="I8" s="229"/>
      <c r="J8" s="78">
        <v>8.9999999999999993E-3</v>
      </c>
    </row>
    <row r="9" spans="1:10" x14ac:dyDescent="0.35">
      <c r="A9" s="79" t="s">
        <v>401</v>
      </c>
      <c r="B9" s="80" t="s">
        <v>402</v>
      </c>
      <c r="C9" s="77">
        <v>5.0000000000000001E-3</v>
      </c>
      <c r="D9" s="78"/>
      <c r="E9" s="77">
        <v>2E-3</v>
      </c>
      <c r="F9" s="77"/>
      <c r="G9" s="77">
        <v>2E-3</v>
      </c>
      <c r="H9" s="78"/>
      <c r="I9" s="77">
        <v>2E-3</v>
      </c>
      <c r="J9" s="78"/>
    </row>
    <row r="10" spans="1:10" x14ac:dyDescent="0.35">
      <c r="A10" s="79" t="s">
        <v>403</v>
      </c>
      <c r="B10" s="80" t="s">
        <v>404</v>
      </c>
      <c r="C10" s="77">
        <v>5.0000000000000001E-3</v>
      </c>
      <c r="D10" s="78"/>
      <c r="E10" s="77">
        <v>2E-3</v>
      </c>
      <c r="F10" s="77"/>
      <c r="G10" s="77">
        <v>2E-3</v>
      </c>
      <c r="H10" s="78"/>
      <c r="I10" s="77">
        <v>2E-3</v>
      </c>
      <c r="J10" s="78"/>
    </row>
    <row r="11" spans="1:10" x14ac:dyDescent="0.35">
      <c r="A11" s="79" t="s">
        <v>405</v>
      </c>
      <c r="B11" s="80" t="s">
        <v>406</v>
      </c>
      <c r="C11" s="77">
        <v>1.4E-2</v>
      </c>
      <c r="D11" s="78"/>
      <c r="E11" s="77">
        <v>1.4E-2</v>
      </c>
      <c r="F11" s="77"/>
      <c r="G11" s="77">
        <v>1.4E-2</v>
      </c>
      <c r="H11" s="78"/>
      <c r="I11" s="229"/>
      <c r="J11" s="78"/>
    </row>
    <row r="12" spans="1:10" x14ac:dyDescent="0.35">
      <c r="A12" s="79" t="s">
        <v>407</v>
      </c>
      <c r="B12" s="80" t="s">
        <v>408</v>
      </c>
      <c r="C12" s="77">
        <v>1.6E-2</v>
      </c>
      <c r="D12" s="78"/>
      <c r="E12" s="77">
        <v>1.6E-2</v>
      </c>
      <c r="F12" s="77"/>
      <c r="G12" s="77">
        <v>1.6E-2</v>
      </c>
      <c r="H12" s="78"/>
      <c r="I12" s="229"/>
      <c r="J12" s="78"/>
    </row>
    <row r="13" spans="1:10" x14ac:dyDescent="0.35">
      <c r="A13" s="79" t="s">
        <v>409</v>
      </c>
      <c r="B13" s="80" t="s">
        <v>410</v>
      </c>
      <c r="C13" s="82" t="s">
        <v>398</v>
      </c>
      <c r="D13" s="78">
        <v>5.0000000000000001E-3</v>
      </c>
      <c r="E13" s="77">
        <v>5.0000000000000001E-3</v>
      </c>
      <c r="F13" s="77">
        <v>5.0000000000000001E-3</v>
      </c>
      <c r="G13" s="77">
        <v>5.0000000000000001E-3</v>
      </c>
      <c r="H13" s="78">
        <v>5.0000000000000001E-3</v>
      </c>
      <c r="I13" s="229"/>
      <c r="J13" s="78">
        <v>5.0000000000000001E-3</v>
      </c>
    </row>
    <row r="14" spans="1:10" x14ac:dyDescent="0.35">
      <c r="A14" s="79" t="s">
        <v>411</v>
      </c>
      <c r="B14" s="80" t="s">
        <v>412</v>
      </c>
      <c r="C14" s="77">
        <v>0.01</v>
      </c>
      <c r="D14" s="78">
        <v>8.9999999999999993E-3</v>
      </c>
      <c r="E14" s="77">
        <v>8.9999999999999993E-3</v>
      </c>
      <c r="F14" s="77">
        <v>8.9999999999999993E-3</v>
      </c>
      <c r="G14" s="77">
        <v>8.9999999999999993E-3</v>
      </c>
      <c r="H14" s="78">
        <v>8.9999999999999993E-3</v>
      </c>
      <c r="I14" s="229"/>
      <c r="J14" s="78">
        <v>8.9999999999999993E-3</v>
      </c>
    </row>
    <row r="15" spans="1:10" x14ac:dyDescent="0.35">
      <c r="A15" s="79" t="s">
        <v>413</v>
      </c>
      <c r="B15" s="80" t="s">
        <v>414</v>
      </c>
      <c r="C15" s="82" t="s">
        <v>398</v>
      </c>
      <c r="D15" s="78">
        <v>8.0000000000000002E-3</v>
      </c>
      <c r="E15" s="77">
        <v>8.0000000000000002E-3</v>
      </c>
      <c r="F15" s="77">
        <v>8.0000000000000002E-3</v>
      </c>
      <c r="G15" s="77">
        <v>8.0000000000000002E-3</v>
      </c>
      <c r="H15" s="78">
        <v>8.0000000000000002E-3</v>
      </c>
      <c r="I15" s="229"/>
      <c r="J15" s="78">
        <v>8.0000000000000002E-3</v>
      </c>
    </row>
    <row r="16" spans="1:10" x14ac:dyDescent="0.35">
      <c r="A16" s="79" t="s">
        <v>415</v>
      </c>
      <c r="B16" s="80" t="s">
        <v>416</v>
      </c>
      <c r="C16" s="77">
        <v>1.4999999999999999E-2</v>
      </c>
      <c r="D16" s="78">
        <v>8.0000000000000002E-3</v>
      </c>
      <c r="E16" s="77">
        <v>8.0000000000000002E-3</v>
      </c>
      <c r="F16" s="77">
        <v>8.0000000000000002E-3</v>
      </c>
      <c r="G16" s="77">
        <v>8.0000000000000002E-3</v>
      </c>
      <c r="H16" s="78">
        <v>8.0000000000000002E-3</v>
      </c>
      <c r="I16" s="229"/>
      <c r="J16" s="78">
        <v>8.0000000000000002E-3</v>
      </c>
    </row>
    <row r="17" spans="1:10" x14ac:dyDescent="0.35">
      <c r="A17" s="83" t="s">
        <v>417</v>
      </c>
      <c r="B17" s="80" t="s">
        <v>418</v>
      </c>
      <c r="C17" s="77">
        <v>5.0000000000000001E-3</v>
      </c>
      <c r="D17" s="78">
        <v>2E-3</v>
      </c>
      <c r="E17" s="77">
        <v>2E-3</v>
      </c>
      <c r="F17" s="77">
        <v>2E-3</v>
      </c>
      <c r="G17" s="77">
        <v>2E-3</v>
      </c>
      <c r="H17" s="78">
        <v>2E-3</v>
      </c>
      <c r="I17" s="77">
        <v>2E-3</v>
      </c>
      <c r="J17" s="78">
        <v>2E-3</v>
      </c>
    </row>
    <row r="18" spans="1:10" x14ac:dyDescent="0.35">
      <c r="A18" s="83" t="s">
        <v>419</v>
      </c>
      <c r="B18" s="80" t="s">
        <v>420</v>
      </c>
      <c r="C18" s="77">
        <v>5.0000000000000001E-3</v>
      </c>
      <c r="D18" s="78">
        <v>2E-3</v>
      </c>
      <c r="E18" s="77">
        <v>2E-3</v>
      </c>
      <c r="F18" s="77">
        <v>2E-3</v>
      </c>
      <c r="G18" s="77">
        <v>2E-3</v>
      </c>
      <c r="H18" s="78">
        <v>2E-3</v>
      </c>
      <c r="I18" s="77">
        <v>2E-3</v>
      </c>
      <c r="J18" s="78">
        <v>2E-3</v>
      </c>
    </row>
    <row r="19" spans="1:10" x14ac:dyDescent="0.35">
      <c r="A19" s="79" t="s">
        <v>421</v>
      </c>
      <c r="B19" s="80" t="s">
        <v>422</v>
      </c>
      <c r="C19" s="77">
        <v>5.0000000000000001E-3</v>
      </c>
      <c r="D19" s="78">
        <v>2E-3</v>
      </c>
      <c r="E19" s="77">
        <v>2E-3</v>
      </c>
      <c r="F19" s="77">
        <v>2E-3</v>
      </c>
      <c r="G19" s="77">
        <v>2E-3</v>
      </c>
      <c r="H19" s="78">
        <v>2E-3</v>
      </c>
      <c r="I19" s="77">
        <v>2E-3</v>
      </c>
      <c r="J19" s="78">
        <v>2E-3</v>
      </c>
    </row>
    <row r="20" spans="1:10" x14ac:dyDescent="0.35">
      <c r="A20" s="79" t="s">
        <v>423</v>
      </c>
      <c r="B20" s="80" t="s">
        <v>424</v>
      </c>
      <c r="C20" s="77">
        <v>5.0000000000000001E-3</v>
      </c>
      <c r="D20" s="78">
        <v>2E-3</v>
      </c>
      <c r="E20" s="77">
        <v>2E-3</v>
      </c>
      <c r="F20" s="77">
        <v>2E-3</v>
      </c>
      <c r="G20" s="77">
        <v>2E-3</v>
      </c>
      <c r="H20" s="78">
        <v>2E-3</v>
      </c>
      <c r="I20" s="77">
        <v>2E-3</v>
      </c>
      <c r="J20" s="78">
        <v>2E-3</v>
      </c>
    </row>
    <row r="21" spans="1:10" x14ac:dyDescent="0.35">
      <c r="A21" s="79" t="s">
        <v>425</v>
      </c>
      <c r="B21" s="80" t="s">
        <v>426</v>
      </c>
      <c r="C21" s="77">
        <v>5.0000000000000001E-3</v>
      </c>
      <c r="D21" s="78">
        <v>2E-3</v>
      </c>
      <c r="E21" s="77">
        <v>2E-3</v>
      </c>
      <c r="F21" s="77">
        <v>2E-3</v>
      </c>
      <c r="G21" s="77">
        <v>2E-3</v>
      </c>
      <c r="H21" s="78">
        <v>2E-3</v>
      </c>
      <c r="I21" s="77">
        <v>2E-3</v>
      </c>
      <c r="J21" s="78">
        <v>2E-3</v>
      </c>
    </row>
    <row r="22" spans="1:10" x14ac:dyDescent="0.35">
      <c r="A22" s="79" t="s">
        <v>427</v>
      </c>
      <c r="B22" s="80" t="s">
        <v>428</v>
      </c>
      <c r="C22" s="77">
        <v>5.0000000000000001E-3</v>
      </c>
      <c r="D22" s="78">
        <v>2E-3</v>
      </c>
      <c r="E22" s="77">
        <v>2E-3</v>
      </c>
      <c r="F22" s="77">
        <v>2E-3</v>
      </c>
      <c r="G22" s="77">
        <v>2E-3</v>
      </c>
      <c r="H22" s="78">
        <v>2E-3</v>
      </c>
      <c r="I22" s="77">
        <v>2E-3</v>
      </c>
      <c r="J22" s="78">
        <v>2E-3</v>
      </c>
    </row>
    <row r="23" spans="1:10" x14ac:dyDescent="0.35">
      <c r="A23" s="79" t="s">
        <v>429</v>
      </c>
      <c r="B23" s="80" t="s">
        <v>430</v>
      </c>
      <c r="C23" s="77">
        <v>1.4999999999999999E-2</v>
      </c>
      <c r="D23" s="78">
        <v>1.4E-2</v>
      </c>
      <c r="E23" s="77">
        <v>1.4E-2</v>
      </c>
      <c r="F23" s="77">
        <v>1.4E-2</v>
      </c>
      <c r="G23" s="77">
        <v>1.4E-2</v>
      </c>
      <c r="H23" s="78">
        <v>1.4E-2</v>
      </c>
      <c r="I23" s="229"/>
      <c r="J23" s="78">
        <v>1.4E-2</v>
      </c>
    </row>
    <row r="24" spans="1:10" x14ac:dyDescent="0.35">
      <c r="A24" s="79" t="s">
        <v>431</v>
      </c>
      <c r="B24" s="80" t="s">
        <v>432</v>
      </c>
      <c r="C24" s="84">
        <v>0.01</v>
      </c>
      <c r="D24" s="78"/>
      <c r="E24" s="84">
        <v>0.01</v>
      </c>
      <c r="F24" s="77"/>
      <c r="G24" s="84">
        <v>0.01</v>
      </c>
      <c r="H24" s="78"/>
      <c r="I24" s="230"/>
      <c r="J24" s="78"/>
    </row>
    <row r="25" spans="1:10" x14ac:dyDescent="0.35">
      <c r="A25" s="79" t="s">
        <v>433</v>
      </c>
      <c r="B25" s="80" t="s">
        <v>434</v>
      </c>
      <c r="C25" s="84">
        <v>8.0000000000000002E-3</v>
      </c>
      <c r="D25" s="78"/>
      <c r="E25" s="84">
        <v>8.0000000000000002E-3</v>
      </c>
      <c r="F25" s="77"/>
      <c r="G25" s="84">
        <v>8.0000000000000002E-3</v>
      </c>
      <c r="H25" s="78"/>
      <c r="I25" s="230"/>
      <c r="J25" s="78"/>
    </row>
    <row r="26" spans="1:10" x14ac:dyDescent="0.35">
      <c r="A26" s="79" t="s">
        <v>435</v>
      </c>
      <c r="B26" s="80" t="s">
        <v>436</v>
      </c>
      <c r="C26" s="77">
        <v>1.4999999999999999E-2</v>
      </c>
      <c r="D26" s="78">
        <v>1.7999999999999999E-2</v>
      </c>
      <c r="E26" s="77">
        <v>1.7999999999999999E-2</v>
      </c>
      <c r="F26" s="77">
        <v>1.7999999999999999E-2</v>
      </c>
      <c r="G26" s="77">
        <v>1.7999999999999999E-2</v>
      </c>
      <c r="H26" s="78">
        <v>1.7999999999999999E-2</v>
      </c>
      <c r="I26" s="229"/>
      <c r="J26" s="78">
        <v>1.7999999999999999E-2</v>
      </c>
    </row>
    <row r="27" spans="1:10" x14ac:dyDescent="0.35">
      <c r="A27" s="79" t="s">
        <v>437</v>
      </c>
      <c r="B27" s="80" t="s">
        <v>438</v>
      </c>
      <c r="C27" s="82" t="s">
        <v>398</v>
      </c>
      <c r="D27" s="78">
        <v>5.0000000000000001E-3</v>
      </c>
      <c r="E27" s="77">
        <v>5.0000000000000001E-3</v>
      </c>
      <c r="F27" s="77">
        <v>5.0000000000000001E-3</v>
      </c>
      <c r="G27" s="77">
        <v>5.0000000000000001E-3</v>
      </c>
      <c r="H27" s="78">
        <v>5.0000000000000001E-3</v>
      </c>
      <c r="I27" s="229"/>
      <c r="J27" s="78">
        <v>5.0000000000000001E-3</v>
      </c>
    </row>
    <row r="28" spans="1:10" x14ac:dyDescent="0.35">
      <c r="A28" s="79" t="s">
        <v>439</v>
      </c>
      <c r="B28" s="80" t="s">
        <v>440</v>
      </c>
      <c r="C28" s="77">
        <v>5.0000000000000001E-3</v>
      </c>
      <c r="D28" s="78">
        <v>2E-3</v>
      </c>
      <c r="E28" s="77">
        <v>2E-3</v>
      </c>
      <c r="F28" s="77">
        <v>2E-3</v>
      </c>
      <c r="G28" s="77">
        <v>2E-3</v>
      </c>
      <c r="H28" s="78">
        <v>2E-3</v>
      </c>
      <c r="I28" s="229"/>
      <c r="J28" s="78">
        <v>2E-3</v>
      </c>
    </row>
    <row r="29" spans="1:10" x14ac:dyDescent="0.35">
      <c r="A29" s="79" t="s">
        <v>441</v>
      </c>
      <c r="B29" s="80" t="s">
        <v>442</v>
      </c>
      <c r="C29" s="77">
        <v>5.0000000000000001E-3</v>
      </c>
      <c r="D29" s="78">
        <v>2E-3</v>
      </c>
      <c r="E29" s="77">
        <v>2E-3</v>
      </c>
      <c r="F29" s="77">
        <v>2E-3</v>
      </c>
      <c r="G29" s="77">
        <v>2E-3</v>
      </c>
      <c r="H29" s="78">
        <v>2E-3</v>
      </c>
      <c r="I29" s="229"/>
      <c r="J29" s="78">
        <v>2E-3</v>
      </c>
    </row>
    <row r="30" spans="1:10" x14ac:dyDescent="0.35">
      <c r="A30" s="79" t="s">
        <v>443</v>
      </c>
      <c r="B30" s="80" t="s">
        <v>444</v>
      </c>
      <c r="C30" s="77">
        <v>5.0000000000000001E-3</v>
      </c>
      <c r="D30" s="78">
        <v>2E-3</v>
      </c>
      <c r="E30" s="77">
        <v>2E-3</v>
      </c>
      <c r="F30" s="77">
        <v>2E-3</v>
      </c>
      <c r="G30" s="77">
        <v>2E-3</v>
      </c>
      <c r="H30" s="78">
        <v>2E-3</v>
      </c>
      <c r="I30" s="229"/>
      <c r="J30" s="78">
        <v>2E-3</v>
      </c>
    </row>
    <row r="31" spans="1:10" x14ac:dyDescent="0.35">
      <c r="A31" s="79" t="s">
        <v>445</v>
      </c>
      <c r="B31" s="80" t="s">
        <v>446</v>
      </c>
      <c r="C31" s="82" t="s">
        <v>398</v>
      </c>
      <c r="D31" s="78">
        <v>5.0000000000000001E-3</v>
      </c>
      <c r="E31" s="77">
        <v>5.0000000000000001E-3</v>
      </c>
      <c r="F31" s="77">
        <v>5.0000000000000001E-3</v>
      </c>
      <c r="G31" s="77">
        <v>5.0000000000000001E-3</v>
      </c>
      <c r="H31" s="78">
        <v>5.0000000000000001E-3</v>
      </c>
      <c r="I31" s="229"/>
      <c r="J31" s="78">
        <v>5.0000000000000001E-3</v>
      </c>
    </row>
    <row r="32" spans="1:10" x14ac:dyDescent="0.35">
      <c r="A32" s="79" t="s">
        <v>447</v>
      </c>
      <c r="B32" s="80" t="s">
        <v>448</v>
      </c>
      <c r="C32" s="77">
        <v>5.0000000000000001E-3</v>
      </c>
      <c r="D32" s="78">
        <v>2E-3</v>
      </c>
      <c r="E32" s="77">
        <v>2E-3</v>
      </c>
      <c r="F32" s="77">
        <v>2E-3</v>
      </c>
      <c r="G32" s="77">
        <v>2E-3</v>
      </c>
      <c r="H32" s="78">
        <v>2E-3</v>
      </c>
      <c r="I32" s="77">
        <v>2E-3</v>
      </c>
      <c r="J32" s="78">
        <v>2E-3</v>
      </c>
    </row>
    <row r="33" spans="1:10" x14ac:dyDescent="0.35">
      <c r="A33" s="79" t="s">
        <v>449</v>
      </c>
      <c r="B33" s="80" t="s">
        <v>450</v>
      </c>
      <c r="C33" s="77">
        <v>1.6E-2</v>
      </c>
      <c r="D33" s="78"/>
      <c r="E33" s="77">
        <v>1.6E-2</v>
      </c>
      <c r="F33" s="77"/>
      <c r="G33" s="77">
        <v>1.6E-2</v>
      </c>
      <c r="H33" s="78"/>
      <c r="I33" s="229"/>
      <c r="J33" s="78"/>
    </row>
    <row r="34" spans="1:10" x14ac:dyDescent="0.35">
      <c r="A34" s="79" t="s">
        <v>451</v>
      </c>
      <c r="B34" s="80" t="s">
        <v>452</v>
      </c>
      <c r="C34" s="77">
        <v>8.0000000000000002E-3</v>
      </c>
      <c r="D34" s="78"/>
      <c r="E34" s="77">
        <v>8.0000000000000002E-3</v>
      </c>
      <c r="F34" s="77"/>
      <c r="G34" s="77">
        <v>8.0000000000000002E-3</v>
      </c>
      <c r="H34" s="78"/>
      <c r="I34" s="229"/>
      <c r="J34" s="78"/>
    </row>
    <row r="35" spans="1:10" x14ac:dyDescent="0.35">
      <c r="A35" s="79" t="s">
        <v>453</v>
      </c>
      <c r="B35" s="80" t="s">
        <v>454</v>
      </c>
      <c r="C35" s="77">
        <v>1.4999999999999999E-2</v>
      </c>
      <c r="D35" s="78">
        <v>1.4E-2</v>
      </c>
      <c r="E35" s="77">
        <v>1.4E-2</v>
      </c>
      <c r="F35" s="77">
        <v>1.4E-2</v>
      </c>
      <c r="G35" s="77">
        <v>1.4E-2</v>
      </c>
      <c r="H35" s="78">
        <v>1.4E-2</v>
      </c>
      <c r="I35" s="229"/>
      <c r="J35" s="78">
        <v>1.4E-2</v>
      </c>
    </row>
    <row r="36" spans="1:10" x14ac:dyDescent="0.35">
      <c r="A36" s="79" t="s">
        <v>455</v>
      </c>
      <c r="B36" s="80" t="s">
        <v>456</v>
      </c>
      <c r="C36" s="77">
        <v>5.0000000000000001E-3</v>
      </c>
      <c r="D36" s="78">
        <v>2E-3</v>
      </c>
      <c r="E36" s="77">
        <v>2E-3</v>
      </c>
      <c r="F36" s="77">
        <v>2E-3</v>
      </c>
      <c r="G36" s="77">
        <v>2E-3</v>
      </c>
      <c r="H36" s="78">
        <v>2E-3</v>
      </c>
      <c r="I36" s="77">
        <v>2E-3</v>
      </c>
      <c r="J36" s="78">
        <v>2E-3</v>
      </c>
    </row>
    <row r="37" spans="1:10" x14ac:dyDescent="0.35">
      <c r="A37" s="79" t="s">
        <v>457</v>
      </c>
      <c r="B37" s="80" t="s">
        <v>458</v>
      </c>
      <c r="C37" s="77">
        <v>5.0000000000000001E-3</v>
      </c>
      <c r="D37" s="78">
        <v>2E-3</v>
      </c>
      <c r="E37" s="77">
        <v>2E-3</v>
      </c>
      <c r="F37" s="77">
        <v>2E-3</v>
      </c>
      <c r="G37" s="77">
        <v>2E-3</v>
      </c>
      <c r="H37" s="78">
        <v>2E-3</v>
      </c>
      <c r="I37" s="77">
        <v>2E-3</v>
      </c>
      <c r="J37" s="78">
        <v>2E-3</v>
      </c>
    </row>
    <row r="38" spans="1:10" x14ac:dyDescent="0.35">
      <c r="A38" s="79" t="s">
        <v>459</v>
      </c>
      <c r="B38" s="80" t="s">
        <v>460</v>
      </c>
      <c r="C38" s="77">
        <v>5.0000000000000001E-3</v>
      </c>
      <c r="D38" s="78">
        <v>2E-3</v>
      </c>
      <c r="E38" s="77">
        <v>2E-3</v>
      </c>
      <c r="F38" s="77">
        <v>2E-3</v>
      </c>
      <c r="G38" s="77">
        <v>2E-3</v>
      </c>
      <c r="H38" s="78">
        <v>2E-3</v>
      </c>
      <c r="I38" s="77">
        <v>2E-3</v>
      </c>
      <c r="J38" s="78">
        <v>2E-3</v>
      </c>
    </row>
    <row r="39" spans="1:10" x14ac:dyDescent="0.35">
      <c r="A39" s="79" t="s">
        <v>461</v>
      </c>
      <c r="B39" s="80" t="s">
        <v>462</v>
      </c>
      <c r="C39" s="77">
        <v>5.0000000000000001E-3</v>
      </c>
      <c r="D39" s="78">
        <v>2E-3</v>
      </c>
      <c r="E39" s="77">
        <v>2E-3</v>
      </c>
      <c r="F39" s="77">
        <v>2E-3</v>
      </c>
      <c r="G39" s="77">
        <v>2E-3</v>
      </c>
      <c r="H39" s="78">
        <v>2E-3</v>
      </c>
      <c r="I39" s="77">
        <v>2E-3</v>
      </c>
      <c r="J39" s="78">
        <v>2E-3</v>
      </c>
    </row>
    <row r="40" spans="1:10" x14ac:dyDescent="0.35">
      <c r="A40" s="79" t="s">
        <v>463</v>
      </c>
      <c r="B40" s="80" t="s">
        <v>464</v>
      </c>
      <c r="C40" s="77">
        <v>5.0000000000000001E-3</v>
      </c>
      <c r="D40" s="78">
        <v>2E-3</v>
      </c>
      <c r="E40" s="77">
        <v>2E-3</v>
      </c>
      <c r="F40" s="77">
        <v>2E-3</v>
      </c>
      <c r="G40" s="77">
        <v>2E-3</v>
      </c>
      <c r="H40" s="78">
        <v>2E-3</v>
      </c>
      <c r="I40" s="77">
        <v>2E-3</v>
      </c>
      <c r="J40" s="78">
        <v>2E-3</v>
      </c>
    </row>
    <row r="41" spans="1:10" x14ac:dyDescent="0.35">
      <c r="A41" s="79" t="s">
        <v>465</v>
      </c>
      <c r="B41" s="80" t="s">
        <v>466</v>
      </c>
      <c r="C41" s="77">
        <v>5.0000000000000001E-3</v>
      </c>
      <c r="D41" s="78">
        <v>2E-3</v>
      </c>
      <c r="E41" s="77">
        <v>2E-3</v>
      </c>
      <c r="F41" s="77">
        <v>2E-3</v>
      </c>
      <c r="G41" s="77">
        <v>2E-3</v>
      </c>
      <c r="H41" s="78">
        <v>2E-3</v>
      </c>
      <c r="I41" s="77">
        <v>2E-3</v>
      </c>
      <c r="J41" s="78">
        <v>2E-3</v>
      </c>
    </row>
    <row r="42" spans="1:10" x14ac:dyDescent="0.35">
      <c r="A42" s="79" t="s">
        <v>467</v>
      </c>
      <c r="B42" s="80" t="s">
        <v>468</v>
      </c>
      <c r="C42" s="82" t="s">
        <v>398</v>
      </c>
      <c r="D42" s="78">
        <v>1.7999999999999999E-2</v>
      </c>
      <c r="E42" s="77">
        <v>1.7999999999999999E-2</v>
      </c>
      <c r="F42" s="77">
        <v>1.7999999999999999E-2</v>
      </c>
      <c r="G42" s="77">
        <v>1.7999999999999999E-2</v>
      </c>
      <c r="H42" s="78">
        <v>1.7999999999999999E-2</v>
      </c>
      <c r="I42" s="229"/>
      <c r="J42" s="78">
        <v>1.7999999999999999E-2</v>
      </c>
    </row>
    <row r="43" spans="1:10" x14ac:dyDescent="0.35">
      <c r="A43" s="79" t="s">
        <v>469</v>
      </c>
      <c r="B43" s="80" t="s">
        <v>470</v>
      </c>
      <c r="C43" s="77">
        <v>5.0000000000000001E-3</v>
      </c>
      <c r="D43" s="78">
        <v>2E-3</v>
      </c>
      <c r="E43" s="77">
        <v>2E-3</v>
      </c>
      <c r="F43" s="77">
        <v>2E-3</v>
      </c>
      <c r="G43" s="77">
        <v>2E-3</v>
      </c>
      <c r="H43" s="78">
        <v>2E-3</v>
      </c>
      <c r="I43" s="77">
        <v>2E-3</v>
      </c>
      <c r="J43" s="78">
        <v>2E-3</v>
      </c>
    </row>
    <row r="44" spans="1:10" x14ac:dyDescent="0.35">
      <c r="A44" s="79" t="s">
        <v>471</v>
      </c>
      <c r="B44" s="80" t="s">
        <v>472</v>
      </c>
      <c r="C44" s="82" t="s">
        <v>398</v>
      </c>
      <c r="D44" s="78">
        <v>8.0000000000000002E-3</v>
      </c>
      <c r="E44" s="77">
        <v>8.0000000000000002E-3</v>
      </c>
      <c r="F44" s="77">
        <v>8.0000000000000002E-3</v>
      </c>
      <c r="G44" s="77">
        <v>8.0000000000000002E-3</v>
      </c>
      <c r="H44" s="78">
        <v>8.0000000000000002E-3</v>
      </c>
      <c r="I44" s="229"/>
      <c r="J44" s="78">
        <v>8.0000000000000002E-3</v>
      </c>
    </row>
    <row r="45" spans="1:10" x14ac:dyDescent="0.35">
      <c r="A45" s="79" t="s">
        <v>473</v>
      </c>
      <c r="B45" s="80" t="s">
        <v>474</v>
      </c>
      <c r="C45" s="82" t="s">
        <v>398</v>
      </c>
      <c r="D45" s="78">
        <v>1.4999999999999999E-2</v>
      </c>
      <c r="E45" s="77">
        <v>1.4999999999999999E-2</v>
      </c>
      <c r="F45" s="77">
        <v>1.4999999999999999E-2</v>
      </c>
      <c r="G45" s="77">
        <v>1.4999999999999999E-2</v>
      </c>
      <c r="H45" s="78">
        <v>1.4999999999999999E-2</v>
      </c>
      <c r="I45" s="229"/>
      <c r="J45" s="78">
        <v>1.4999999999999999E-2</v>
      </c>
    </row>
    <row r="46" spans="1:10" x14ac:dyDescent="0.35">
      <c r="A46" s="79" t="s">
        <v>475</v>
      </c>
      <c r="B46" s="80" t="s">
        <v>476</v>
      </c>
      <c r="C46" s="82" t="s">
        <v>398</v>
      </c>
      <c r="D46" s="78">
        <v>2E-3</v>
      </c>
      <c r="E46" s="77">
        <v>2E-3</v>
      </c>
      <c r="F46" s="77">
        <v>2E-3</v>
      </c>
      <c r="G46" s="77">
        <v>2E-3</v>
      </c>
      <c r="H46" s="78">
        <v>2E-3</v>
      </c>
      <c r="I46" s="229"/>
      <c r="J46" s="78">
        <v>2E-3</v>
      </c>
    </row>
    <row r="47" spans="1:10" x14ac:dyDescent="0.35">
      <c r="A47" s="79" t="s">
        <v>477</v>
      </c>
      <c r="B47" s="80" t="s">
        <v>478</v>
      </c>
      <c r="C47" s="77">
        <v>7.0000000000000001E-3</v>
      </c>
      <c r="D47" s="78"/>
      <c r="E47" s="77">
        <v>7.0000000000000001E-3</v>
      </c>
      <c r="F47" s="77"/>
      <c r="G47" s="77">
        <v>7.0000000000000001E-3</v>
      </c>
      <c r="H47" s="78"/>
      <c r="I47" s="229"/>
      <c r="J47" s="78"/>
    </row>
    <row r="48" spans="1:10" x14ac:dyDescent="0.35">
      <c r="A48" s="79" t="s">
        <v>479</v>
      </c>
      <c r="B48" s="80" t="s">
        <v>480</v>
      </c>
      <c r="C48" s="82" t="s">
        <v>398</v>
      </c>
      <c r="D48" s="78">
        <v>5.0000000000000001E-3</v>
      </c>
      <c r="E48" s="77">
        <v>5.0000000000000001E-3</v>
      </c>
      <c r="F48" s="77">
        <v>5.0000000000000001E-3</v>
      </c>
      <c r="G48" s="77">
        <v>5.0000000000000001E-3</v>
      </c>
      <c r="H48" s="78">
        <v>5.0000000000000001E-3</v>
      </c>
      <c r="I48" s="229"/>
      <c r="J48" s="78">
        <v>5.0000000000000001E-3</v>
      </c>
    </row>
    <row r="49" spans="1:10" x14ac:dyDescent="0.35">
      <c r="A49" s="79" t="s">
        <v>481</v>
      </c>
      <c r="B49" s="80" t="s">
        <v>482</v>
      </c>
      <c r="C49" s="77">
        <v>5.0000000000000001E-3</v>
      </c>
      <c r="D49" s="78">
        <v>2E-3</v>
      </c>
      <c r="E49" s="77">
        <v>2E-3</v>
      </c>
      <c r="F49" s="77">
        <v>2E-3</v>
      </c>
      <c r="G49" s="77">
        <v>2E-3</v>
      </c>
      <c r="H49" s="78">
        <v>2E-3</v>
      </c>
      <c r="I49" s="77">
        <v>2E-3</v>
      </c>
      <c r="J49" s="78">
        <v>2E-3</v>
      </c>
    </row>
    <row r="50" spans="1:10" x14ac:dyDescent="0.35">
      <c r="A50" s="79" t="s">
        <v>483</v>
      </c>
      <c r="B50" s="80" t="s">
        <v>484</v>
      </c>
      <c r="C50" s="84">
        <v>0.02</v>
      </c>
      <c r="D50" s="78"/>
      <c r="E50" s="84">
        <v>0.02</v>
      </c>
      <c r="F50" s="77"/>
      <c r="G50" s="84">
        <v>0.02</v>
      </c>
      <c r="H50" s="78"/>
      <c r="I50" s="230"/>
      <c r="J50" s="78"/>
    </row>
    <row r="51" spans="1:10" x14ac:dyDescent="0.35">
      <c r="A51" s="79" t="s">
        <v>485</v>
      </c>
      <c r="B51" s="80" t="s">
        <v>486</v>
      </c>
      <c r="C51" s="82" t="s">
        <v>398</v>
      </c>
      <c r="D51" s="78">
        <v>2E-3</v>
      </c>
      <c r="E51" s="77">
        <v>2E-3</v>
      </c>
      <c r="F51" s="77">
        <v>2E-3</v>
      </c>
      <c r="G51" s="77">
        <v>2E-3</v>
      </c>
      <c r="H51" s="78">
        <v>2E-3</v>
      </c>
      <c r="I51" s="229"/>
      <c r="J51" s="78">
        <v>2E-3</v>
      </c>
    </row>
    <row r="52" spans="1:10" x14ac:dyDescent="0.35">
      <c r="A52" s="79" t="s">
        <v>487</v>
      </c>
      <c r="B52" s="80" t="s">
        <v>488</v>
      </c>
      <c r="C52" s="82" t="s">
        <v>398</v>
      </c>
      <c r="D52" s="78">
        <v>3.0000000000000001E-3</v>
      </c>
      <c r="E52" s="77">
        <v>3.0000000000000001E-3</v>
      </c>
      <c r="F52" s="77">
        <v>3.0000000000000001E-3</v>
      </c>
      <c r="G52" s="77">
        <v>3.0000000000000001E-3</v>
      </c>
      <c r="H52" s="78">
        <v>3.0000000000000001E-3</v>
      </c>
      <c r="I52" s="229"/>
      <c r="J52" s="78">
        <v>3.0000000000000001E-3</v>
      </c>
    </row>
    <row r="53" spans="1:10" x14ac:dyDescent="0.35">
      <c r="A53" s="79" t="s">
        <v>489</v>
      </c>
      <c r="B53" s="80" t="s">
        <v>490</v>
      </c>
      <c r="C53" s="77">
        <v>8.0000000000000002E-3</v>
      </c>
      <c r="D53" s="78"/>
      <c r="E53" s="77">
        <v>8.0000000000000002E-3</v>
      </c>
      <c r="F53" s="77"/>
      <c r="G53" s="77">
        <v>8.0000000000000002E-3</v>
      </c>
      <c r="H53" s="78"/>
      <c r="I53" s="229"/>
      <c r="J53" s="78"/>
    </row>
    <row r="54" spans="1:10" x14ac:dyDescent="0.35">
      <c r="A54" s="79" t="s">
        <v>491</v>
      </c>
      <c r="B54" s="80" t="s">
        <v>492</v>
      </c>
      <c r="C54" s="77">
        <v>5.0000000000000001E-3</v>
      </c>
      <c r="D54" s="78">
        <v>2E-3</v>
      </c>
      <c r="E54" s="78"/>
      <c r="F54" s="231">
        <v>2E-3</v>
      </c>
      <c r="G54" s="77">
        <v>2E-3</v>
      </c>
      <c r="H54" s="78">
        <v>2E-3</v>
      </c>
      <c r="I54" s="229"/>
      <c r="J54" s="78">
        <v>2E-3</v>
      </c>
    </row>
    <row r="55" spans="1:10" x14ac:dyDescent="0.35">
      <c r="A55" s="79" t="s">
        <v>493</v>
      </c>
      <c r="B55" s="80" t="s">
        <v>494</v>
      </c>
      <c r="C55" s="77">
        <v>5.0000000000000001E-3</v>
      </c>
      <c r="D55" s="78">
        <v>2E-3</v>
      </c>
      <c r="E55" s="78"/>
      <c r="F55" s="231">
        <v>2E-3</v>
      </c>
      <c r="G55" s="77">
        <v>2E-3</v>
      </c>
      <c r="H55" s="78">
        <v>2E-3</v>
      </c>
      <c r="I55" s="229"/>
      <c r="J55" s="78">
        <v>2E-3</v>
      </c>
    </row>
    <row r="56" spans="1:10" x14ac:dyDescent="0.35">
      <c r="A56" s="79" t="s">
        <v>495</v>
      </c>
      <c r="B56" s="80" t="s">
        <v>496</v>
      </c>
      <c r="C56" s="77">
        <v>5.0000000000000001E-3</v>
      </c>
      <c r="D56" s="78">
        <v>2E-3</v>
      </c>
      <c r="E56" s="78"/>
      <c r="F56" s="231">
        <v>2E-3</v>
      </c>
      <c r="G56" s="77">
        <v>2E-3</v>
      </c>
      <c r="H56" s="78">
        <v>2E-3</v>
      </c>
      <c r="I56" s="229"/>
      <c r="J56" s="78">
        <v>2E-3</v>
      </c>
    </row>
    <row r="57" spans="1:10" x14ac:dyDescent="0.35">
      <c r="A57" s="79" t="s">
        <v>497</v>
      </c>
      <c r="B57" s="80" t="s">
        <v>498</v>
      </c>
      <c r="C57" s="77">
        <v>5.0000000000000001E-3</v>
      </c>
      <c r="D57" s="78">
        <v>2E-3</v>
      </c>
      <c r="E57" s="78"/>
      <c r="F57" s="231">
        <v>2E-3</v>
      </c>
      <c r="G57" s="77">
        <v>2E-3</v>
      </c>
      <c r="H57" s="78">
        <v>2E-3</v>
      </c>
      <c r="I57" s="229"/>
      <c r="J57" s="78">
        <v>2E-3</v>
      </c>
    </row>
    <row r="58" spans="1:10" x14ac:dyDescent="0.35">
      <c r="A58" s="79" t="s">
        <v>499</v>
      </c>
      <c r="B58" s="80" t="s">
        <v>500</v>
      </c>
      <c r="C58" s="77">
        <v>5.0000000000000001E-3</v>
      </c>
      <c r="D58" s="78">
        <v>2E-3</v>
      </c>
      <c r="E58" s="78"/>
      <c r="F58" s="231">
        <v>2E-3</v>
      </c>
      <c r="G58" s="77">
        <v>2E-3</v>
      </c>
      <c r="H58" s="78">
        <v>2E-3</v>
      </c>
      <c r="I58" s="229"/>
      <c r="J58" s="78">
        <v>2E-3</v>
      </c>
    </row>
    <row r="59" spans="1:10" x14ac:dyDescent="0.35">
      <c r="A59" s="79" t="s">
        <v>501</v>
      </c>
      <c r="B59" s="80" t="s">
        <v>502</v>
      </c>
      <c r="C59" s="77">
        <v>5.0000000000000001E-3</v>
      </c>
      <c r="D59" s="78">
        <v>2E-3</v>
      </c>
      <c r="E59" s="78"/>
      <c r="F59" s="231">
        <v>2E-3</v>
      </c>
      <c r="G59" s="77">
        <v>2E-3</v>
      </c>
      <c r="H59" s="78">
        <v>2E-3</v>
      </c>
      <c r="I59" s="229"/>
      <c r="J59" s="78">
        <v>2E-3</v>
      </c>
    </row>
    <row r="60" spans="1:10" x14ac:dyDescent="0.35">
      <c r="A60" s="79" t="s">
        <v>503</v>
      </c>
      <c r="B60" s="80" t="s">
        <v>504</v>
      </c>
      <c r="C60" s="77">
        <v>1.7000000000000001E-2</v>
      </c>
      <c r="D60" s="78"/>
      <c r="E60" s="77">
        <v>1.7000000000000001E-2</v>
      </c>
      <c r="F60" s="78"/>
      <c r="G60" s="77">
        <v>1.7000000000000001E-2</v>
      </c>
      <c r="H60" s="78"/>
      <c r="I60" s="229"/>
      <c r="J60" s="78"/>
    </row>
    <row r="61" spans="1:10" x14ac:dyDescent="0.35">
      <c r="A61" s="79" t="s">
        <v>505</v>
      </c>
      <c r="B61" s="80" t="s">
        <v>506</v>
      </c>
      <c r="C61" s="82" t="s">
        <v>398</v>
      </c>
      <c r="D61" s="78">
        <v>1.4E-2</v>
      </c>
      <c r="E61" s="77">
        <v>1.4E-2</v>
      </c>
      <c r="F61" s="78">
        <v>1.4E-2</v>
      </c>
      <c r="G61" s="77">
        <v>1.4E-2</v>
      </c>
      <c r="H61" s="78">
        <v>1.4E-2</v>
      </c>
      <c r="I61" s="229"/>
      <c r="J61" s="78">
        <v>1.4E-2</v>
      </c>
    </row>
    <row r="62" spans="1:10" x14ac:dyDescent="0.35">
      <c r="A62" s="79" t="s">
        <v>507</v>
      </c>
      <c r="B62" s="80" t="s">
        <v>508</v>
      </c>
      <c r="C62" s="77">
        <v>8.0000000000000002E-3</v>
      </c>
      <c r="D62" s="78"/>
      <c r="E62" s="77">
        <v>8.0000000000000002E-3</v>
      </c>
      <c r="F62" s="78"/>
      <c r="G62" s="77">
        <v>8.0000000000000002E-3</v>
      </c>
      <c r="H62" s="78"/>
      <c r="I62" s="229"/>
      <c r="J62" s="78"/>
    </row>
    <row r="63" spans="1:10" x14ac:dyDescent="0.35">
      <c r="A63" s="79" t="s">
        <v>509</v>
      </c>
      <c r="B63" s="80" t="s">
        <v>510</v>
      </c>
      <c r="C63" s="82" t="s">
        <v>398</v>
      </c>
      <c r="D63" s="78">
        <v>0.01</v>
      </c>
      <c r="E63" s="77">
        <v>0.01</v>
      </c>
      <c r="F63" s="78">
        <v>0.01</v>
      </c>
      <c r="G63" s="77">
        <v>0.01</v>
      </c>
      <c r="H63" s="78">
        <v>0.01</v>
      </c>
      <c r="I63" s="229"/>
      <c r="J63" s="78">
        <v>0.01</v>
      </c>
    </row>
    <row r="64" spans="1:10" x14ac:dyDescent="0.35">
      <c r="A64" s="79" t="s">
        <v>511</v>
      </c>
      <c r="B64" s="80" t="s">
        <v>512</v>
      </c>
      <c r="C64" s="77">
        <v>7.0000000000000001E-3</v>
      </c>
      <c r="D64" s="78"/>
      <c r="E64" s="77">
        <v>7.0000000000000001E-3</v>
      </c>
      <c r="F64" s="78"/>
      <c r="G64" s="77">
        <v>7.0000000000000001E-3</v>
      </c>
      <c r="H64" s="78"/>
      <c r="I64" s="229"/>
      <c r="J64" s="78"/>
    </row>
    <row r="65" spans="1:10" x14ac:dyDescent="0.35">
      <c r="A65" s="79" t="s">
        <v>513</v>
      </c>
      <c r="B65" s="80" t="s">
        <v>514</v>
      </c>
      <c r="C65" s="77">
        <v>8.0000000000000002E-3</v>
      </c>
      <c r="D65" s="78"/>
      <c r="E65" s="77">
        <v>8.0000000000000002E-3</v>
      </c>
      <c r="F65" s="78"/>
      <c r="G65" s="77">
        <v>8.0000000000000002E-3</v>
      </c>
      <c r="H65" s="78"/>
      <c r="I65" s="229"/>
      <c r="J65" s="78"/>
    </row>
    <row r="66" spans="1:10" x14ac:dyDescent="0.35">
      <c r="A66" s="79" t="s">
        <v>515</v>
      </c>
      <c r="B66" s="80" t="s">
        <v>516</v>
      </c>
      <c r="C66" s="82" t="s">
        <v>398</v>
      </c>
      <c r="D66" s="78">
        <v>5.0000000000000001E-3</v>
      </c>
      <c r="E66" s="77">
        <v>5.0000000000000001E-3</v>
      </c>
      <c r="F66" s="78">
        <v>5.0000000000000001E-3</v>
      </c>
      <c r="G66" s="77">
        <v>5.0000000000000001E-3</v>
      </c>
      <c r="H66" s="78">
        <v>5.0000000000000001E-3</v>
      </c>
      <c r="I66" s="229"/>
      <c r="J66" s="78">
        <v>5.0000000000000001E-3</v>
      </c>
    </row>
    <row r="67" spans="1:10" x14ac:dyDescent="0.35">
      <c r="A67" s="79" t="s">
        <v>517</v>
      </c>
      <c r="B67" s="80" t="s">
        <v>518</v>
      </c>
      <c r="C67" s="82" t="s">
        <v>398</v>
      </c>
      <c r="D67" s="78">
        <v>8.0000000000000002E-3</v>
      </c>
      <c r="E67" s="77">
        <v>8.0000000000000002E-3</v>
      </c>
      <c r="F67" s="78">
        <v>8.0000000000000002E-3</v>
      </c>
      <c r="G67" s="77">
        <v>8.0000000000000002E-3</v>
      </c>
      <c r="H67" s="78">
        <v>8.0000000000000002E-3</v>
      </c>
      <c r="I67" s="229"/>
      <c r="J67" s="78">
        <v>8.0000000000000002E-3</v>
      </c>
    </row>
    <row r="68" spans="1:10" x14ac:dyDescent="0.35">
      <c r="A68" s="79" t="s">
        <v>519</v>
      </c>
      <c r="B68" s="80" t="s">
        <v>520</v>
      </c>
      <c r="C68" s="82" t="s">
        <v>398</v>
      </c>
      <c r="D68" s="78">
        <v>1.4E-2</v>
      </c>
      <c r="E68" s="77">
        <v>1.4E-2</v>
      </c>
      <c r="F68" s="78">
        <v>1.4E-2</v>
      </c>
      <c r="G68" s="77">
        <v>1.4E-2</v>
      </c>
      <c r="H68" s="78">
        <v>1.4E-2</v>
      </c>
      <c r="I68" s="229"/>
      <c r="J68" s="78">
        <v>1.4E-2</v>
      </c>
    </row>
    <row r="69" spans="1:10" x14ac:dyDescent="0.35">
      <c r="A69" s="79" t="s">
        <v>521</v>
      </c>
      <c r="B69" s="80" t="s">
        <v>522</v>
      </c>
      <c r="C69" s="82" t="s">
        <v>398</v>
      </c>
      <c r="D69" s="78">
        <v>1.4999999999999999E-2</v>
      </c>
      <c r="E69" s="77">
        <v>1.4999999999999999E-2</v>
      </c>
      <c r="F69" s="78">
        <v>1.4999999999999999E-2</v>
      </c>
      <c r="G69" s="77">
        <v>1.4999999999999999E-2</v>
      </c>
      <c r="H69" s="78">
        <v>1.4999999999999999E-2</v>
      </c>
      <c r="I69" s="229"/>
      <c r="J69" s="78">
        <v>1.4999999999999999E-2</v>
      </c>
    </row>
    <row r="70" spans="1:10" x14ac:dyDescent="0.35">
      <c r="A70" s="79" t="s">
        <v>523</v>
      </c>
      <c r="B70" s="80" t="s">
        <v>524</v>
      </c>
      <c r="C70" s="82" t="s">
        <v>398</v>
      </c>
      <c r="D70" s="78">
        <v>1.6E-2</v>
      </c>
      <c r="E70" s="77">
        <v>1.6E-2</v>
      </c>
      <c r="F70" s="78">
        <v>1.6E-2</v>
      </c>
      <c r="G70" s="77">
        <v>1.6E-2</v>
      </c>
      <c r="H70" s="78">
        <v>1.6E-2</v>
      </c>
      <c r="I70" s="229"/>
      <c r="J70" s="78">
        <v>1.6E-2</v>
      </c>
    </row>
  </sheetData>
  <sheetProtection algorithmName="SHA-512" hashValue="57pYJqmbY+go64RvYn/jM9h7RwrRZce/v0mKdUaERqFYRYSg80j326KI2CcpxcbAfnCp5nWyUvHtbvLI8hIAZA==" saltValue="l5WfLZHjMnxzwLBRMG1Ucg==" spinCount="100000" sheet="1" objects="1" scenarios="1"/>
  <mergeCells count="3">
    <mergeCell ref="A2:B3"/>
    <mergeCell ref="C2:D2"/>
    <mergeCell ref="E2:J2"/>
  </mergeCells>
  <dataValidations count="1">
    <dataValidation type="list" allowBlank="1" sqref="A5:B49 B50:B59 A63:B70" xr:uid="{3683643D-94E7-4AAB-847A-E0C960A49FD7}">
      <formula1>#REF!</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0137-18A4-4B47-B052-E7B87FB1A095}">
  <sheetPr>
    <tabColor rgb="FFFFFF00"/>
    <pageSetUpPr fitToPage="1"/>
  </sheetPr>
  <dimension ref="B1:E66"/>
  <sheetViews>
    <sheetView topLeftCell="D7" zoomScale="80" zoomScaleNormal="80" workbookViewId="0">
      <selection activeCell="E2" sqref="E2:L2"/>
    </sheetView>
  </sheetViews>
  <sheetFormatPr defaultColWidth="11.453125" defaultRowHeight="12.5" x14ac:dyDescent="0.25"/>
  <cols>
    <col min="1" max="1" width="1.81640625" style="85" customWidth="1"/>
    <col min="2" max="2" width="21.81640625" style="85" customWidth="1"/>
    <col min="3" max="3" width="103.1796875" style="85" hidden="1" customWidth="1"/>
    <col min="4" max="4" width="183.54296875" style="85" customWidth="1"/>
    <col min="5" max="255" width="11.453125" style="85"/>
    <col min="256" max="256" width="1.81640625" style="85" customWidth="1"/>
    <col min="257" max="257" width="21.81640625" style="85" customWidth="1"/>
    <col min="258" max="258" width="0" style="85" hidden="1" customWidth="1"/>
    <col min="259" max="259" width="95.81640625" style="85" customWidth="1"/>
    <col min="260" max="260" width="135.453125" style="85" customWidth="1"/>
    <col min="261" max="511" width="11.453125" style="85"/>
    <col min="512" max="512" width="1.81640625" style="85" customWidth="1"/>
    <col min="513" max="513" width="21.81640625" style="85" customWidth="1"/>
    <col min="514" max="514" width="0" style="85" hidden="1" customWidth="1"/>
    <col min="515" max="515" width="95.81640625" style="85" customWidth="1"/>
    <col min="516" max="516" width="135.453125" style="85" customWidth="1"/>
    <col min="517" max="767" width="11.453125" style="85"/>
    <col min="768" max="768" width="1.81640625" style="85" customWidth="1"/>
    <col min="769" max="769" width="21.81640625" style="85" customWidth="1"/>
    <col min="770" max="770" width="0" style="85" hidden="1" customWidth="1"/>
    <col min="771" max="771" width="95.81640625" style="85" customWidth="1"/>
    <col min="772" max="772" width="135.453125" style="85" customWidth="1"/>
    <col min="773" max="1023" width="11.453125" style="85"/>
    <col min="1024" max="1024" width="1.81640625" style="85" customWidth="1"/>
    <col min="1025" max="1025" width="21.81640625" style="85" customWidth="1"/>
    <col min="1026" max="1026" width="0" style="85" hidden="1" customWidth="1"/>
    <col min="1027" max="1027" width="95.81640625" style="85" customWidth="1"/>
    <col min="1028" max="1028" width="135.453125" style="85" customWidth="1"/>
    <col min="1029" max="1279" width="11.453125" style="85"/>
    <col min="1280" max="1280" width="1.81640625" style="85" customWidth="1"/>
    <col min="1281" max="1281" width="21.81640625" style="85" customWidth="1"/>
    <col min="1282" max="1282" width="0" style="85" hidden="1" customWidth="1"/>
    <col min="1283" max="1283" width="95.81640625" style="85" customWidth="1"/>
    <col min="1284" max="1284" width="135.453125" style="85" customWidth="1"/>
    <col min="1285" max="1535" width="11.453125" style="85"/>
    <col min="1536" max="1536" width="1.81640625" style="85" customWidth="1"/>
    <col min="1537" max="1537" width="21.81640625" style="85" customWidth="1"/>
    <col min="1538" max="1538" width="0" style="85" hidden="1" customWidth="1"/>
    <col min="1539" max="1539" width="95.81640625" style="85" customWidth="1"/>
    <col min="1540" max="1540" width="135.453125" style="85" customWidth="1"/>
    <col min="1541" max="1791" width="11.453125" style="85"/>
    <col min="1792" max="1792" width="1.81640625" style="85" customWidth="1"/>
    <col min="1793" max="1793" width="21.81640625" style="85" customWidth="1"/>
    <col min="1794" max="1794" width="0" style="85" hidden="1" customWidth="1"/>
    <col min="1795" max="1795" width="95.81640625" style="85" customWidth="1"/>
    <col min="1796" max="1796" width="135.453125" style="85" customWidth="1"/>
    <col min="1797" max="2047" width="11.453125" style="85"/>
    <col min="2048" max="2048" width="1.81640625" style="85" customWidth="1"/>
    <col min="2049" max="2049" width="21.81640625" style="85" customWidth="1"/>
    <col min="2050" max="2050" width="0" style="85" hidden="1" customWidth="1"/>
    <col min="2051" max="2051" width="95.81640625" style="85" customWidth="1"/>
    <col min="2052" max="2052" width="135.453125" style="85" customWidth="1"/>
    <col min="2053" max="2303" width="11.453125" style="85"/>
    <col min="2304" max="2304" width="1.81640625" style="85" customWidth="1"/>
    <col min="2305" max="2305" width="21.81640625" style="85" customWidth="1"/>
    <col min="2306" max="2306" width="0" style="85" hidden="1" customWidth="1"/>
    <col min="2307" max="2307" width="95.81640625" style="85" customWidth="1"/>
    <col min="2308" max="2308" width="135.453125" style="85" customWidth="1"/>
    <col min="2309" max="2559" width="11.453125" style="85"/>
    <col min="2560" max="2560" width="1.81640625" style="85" customWidth="1"/>
    <col min="2561" max="2561" width="21.81640625" style="85" customWidth="1"/>
    <col min="2562" max="2562" width="0" style="85" hidden="1" customWidth="1"/>
    <col min="2563" max="2563" width="95.81640625" style="85" customWidth="1"/>
    <col min="2564" max="2564" width="135.453125" style="85" customWidth="1"/>
    <col min="2565" max="2815" width="11.453125" style="85"/>
    <col min="2816" max="2816" width="1.81640625" style="85" customWidth="1"/>
    <col min="2817" max="2817" width="21.81640625" style="85" customWidth="1"/>
    <col min="2818" max="2818" width="0" style="85" hidden="1" customWidth="1"/>
    <col min="2819" max="2819" width="95.81640625" style="85" customWidth="1"/>
    <col min="2820" max="2820" width="135.453125" style="85" customWidth="1"/>
    <col min="2821" max="3071" width="11.453125" style="85"/>
    <col min="3072" max="3072" width="1.81640625" style="85" customWidth="1"/>
    <col min="3073" max="3073" width="21.81640625" style="85" customWidth="1"/>
    <col min="3074" max="3074" width="0" style="85" hidden="1" customWidth="1"/>
    <col min="3075" max="3075" width="95.81640625" style="85" customWidth="1"/>
    <col min="3076" max="3076" width="135.453125" style="85" customWidth="1"/>
    <col min="3077" max="3327" width="11.453125" style="85"/>
    <col min="3328" max="3328" width="1.81640625" style="85" customWidth="1"/>
    <col min="3329" max="3329" width="21.81640625" style="85" customWidth="1"/>
    <col min="3330" max="3330" width="0" style="85" hidden="1" customWidth="1"/>
    <col min="3331" max="3331" width="95.81640625" style="85" customWidth="1"/>
    <col min="3332" max="3332" width="135.453125" style="85" customWidth="1"/>
    <col min="3333" max="3583" width="11.453125" style="85"/>
    <col min="3584" max="3584" width="1.81640625" style="85" customWidth="1"/>
    <col min="3585" max="3585" width="21.81640625" style="85" customWidth="1"/>
    <col min="3586" max="3586" width="0" style="85" hidden="1" customWidth="1"/>
    <col min="3587" max="3587" width="95.81640625" style="85" customWidth="1"/>
    <col min="3588" max="3588" width="135.453125" style="85" customWidth="1"/>
    <col min="3589" max="3839" width="11.453125" style="85"/>
    <col min="3840" max="3840" width="1.81640625" style="85" customWidth="1"/>
    <col min="3841" max="3841" width="21.81640625" style="85" customWidth="1"/>
    <col min="3842" max="3842" width="0" style="85" hidden="1" customWidth="1"/>
    <col min="3843" max="3843" width="95.81640625" style="85" customWidth="1"/>
    <col min="3844" max="3844" width="135.453125" style="85" customWidth="1"/>
    <col min="3845" max="4095" width="11.453125" style="85"/>
    <col min="4096" max="4096" width="1.81640625" style="85" customWidth="1"/>
    <col min="4097" max="4097" width="21.81640625" style="85" customWidth="1"/>
    <col min="4098" max="4098" width="0" style="85" hidden="1" customWidth="1"/>
    <col min="4099" max="4099" width="95.81640625" style="85" customWidth="1"/>
    <col min="4100" max="4100" width="135.453125" style="85" customWidth="1"/>
    <col min="4101" max="4351" width="11.453125" style="85"/>
    <col min="4352" max="4352" width="1.81640625" style="85" customWidth="1"/>
    <col min="4353" max="4353" width="21.81640625" style="85" customWidth="1"/>
    <col min="4354" max="4354" width="0" style="85" hidden="1" customWidth="1"/>
    <col min="4355" max="4355" width="95.81640625" style="85" customWidth="1"/>
    <col min="4356" max="4356" width="135.453125" style="85" customWidth="1"/>
    <col min="4357" max="4607" width="11.453125" style="85"/>
    <col min="4608" max="4608" width="1.81640625" style="85" customWidth="1"/>
    <col min="4609" max="4609" width="21.81640625" style="85" customWidth="1"/>
    <col min="4610" max="4610" width="0" style="85" hidden="1" customWidth="1"/>
    <col min="4611" max="4611" width="95.81640625" style="85" customWidth="1"/>
    <col min="4612" max="4612" width="135.453125" style="85" customWidth="1"/>
    <col min="4613" max="4863" width="11.453125" style="85"/>
    <col min="4864" max="4864" width="1.81640625" style="85" customWidth="1"/>
    <col min="4865" max="4865" width="21.81640625" style="85" customWidth="1"/>
    <col min="4866" max="4866" width="0" style="85" hidden="1" customWidth="1"/>
    <col min="4867" max="4867" width="95.81640625" style="85" customWidth="1"/>
    <col min="4868" max="4868" width="135.453125" style="85" customWidth="1"/>
    <col min="4869" max="5119" width="11.453125" style="85"/>
    <col min="5120" max="5120" width="1.81640625" style="85" customWidth="1"/>
    <col min="5121" max="5121" width="21.81640625" style="85" customWidth="1"/>
    <col min="5122" max="5122" width="0" style="85" hidden="1" customWidth="1"/>
    <col min="5123" max="5123" width="95.81640625" style="85" customWidth="1"/>
    <col min="5124" max="5124" width="135.453125" style="85" customWidth="1"/>
    <col min="5125" max="5375" width="11.453125" style="85"/>
    <col min="5376" max="5376" width="1.81640625" style="85" customWidth="1"/>
    <col min="5377" max="5377" width="21.81640625" style="85" customWidth="1"/>
    <col min="5378" max="5378" width="0" style="85" hidden="1" customWidth="1"/>
    <col min="5379" max="5379" width="95.81640625" style="85" customWidth="1"/>
    <col min="5380" max="5380" width="135.453125" style="85" customWidth="1"/>
    <col min="5381" max="5631" width="11.453125" style="85"/>
    <col min="5632" max="5632" width="1.81640625" style="85" customWidth="1"/>
    <col min="5633" max="5633" width="21.81640625" style="85" customWidth="1"/>
    <col min="5634" max="5634" width="0" style="85" hidden="1" customWidth="1"/>
    <col min="5635" max="5635" width="95.81640625" style="85" customWidth="1"/>
    <col min="5636" max="5636" width="135.453125" style="85" customWidth="1"/>
    <col min="5637" max="5887" width="11.453125" style="85"/>
    <col min="5888" max="5888" width="1.81640625" style="85" customWidth="1"/>
    <col min="5889" max="5889" width="21.81640625" style="85" customWidth="1"/>
    <col min="5890" max="5890" width="0" style="85" hidden="1" customWidth="1"/>
    <col min="5891" max="5891" width="95.81640625" style="85" customWidth="1"/>
    <col min="5892" max="5892" width="135.453125" style="85" customWidth="1"/>
    <col min="5893" max="6143" width="11.453125" style="85"/>
    <col min="6144" max="6144" width="1.81640625" style="85" customWidth="1"/>
    <col min="6145" max="6145" width="21.81640625" style="85" customWidth="1"/>
    <col min="6146" max="6146" width="0" style="85" hidden="1" customWidth="1"/>
    <col min="6147" max="6147" width="95.81640625" style="85" customWidth="1"/>
    <col min="6148" max="6148" width="135.453125" style="85" customWidth="1"/>
    <col min="6149" max="6399" width="11.453125" style="85"/>
    <col min="6400" max="6400" width="1.81640625" style="85" customWidth="1"/>
    <col min="6401" max="6401" width="21.81640625" style="85" customWidth="1"/>
    <col min="6402" max="6402" width="0" style="85" hidden="1" customWidth="1"/>
    <col min="6403" max="6403" width="95.81640625" style="85" customWidth="1"/>
    <col min="6404" max="6404" width="135.453125" style="85" customWidth="1"/>
    <col min="6405" max="6655" width="11.453125" style="85"/>
    <col min="6656" max="6656" width="1.81640625" style="85" customWidth="1"/>
    <col min="6657" max="6657" width="21.81640625" style="85" customWidth="1"/>
    <col min="6658" max="6658" width="0" style="85" hidden="1" customWidth="1"/>
    <col min="6659" max="6659" width="95.81640625" style="85" customWidth="1"/>
    <col min="6660" max="6660" width="135.453125" style="85" customWidth="1"/>
    <col min="6661" max="6911" width="11.453125" style="85"/>
    <col min="6912" max="6912" width="1.81640625" style="85" customWidth="1"/>
    <col min="6913" max="6913" width="21.81640625" style="85" customWidth="1"/>
    <col min="6914" max="6914" width="0" style="85" hidden="1" customWidth="1"/>
    <col min="6915" max="6915" width="95.81640625" style="85" customWidth="1"/>
    <col min="6916" max="6916" width="135.453125" style="85" customWidth="1"/>
    <col min="6917" max="7167" width="11.453125" style="85"/>
    <col min="7168" max="7168" width="1.81640625" style="85" customWidth="1"/>
    <col min="7169" max="7169" width="21.81640625" style="85" customWidth="1"/>
    <col min="7170" max="7170" width="0" style="85" hidden="1" customWidth="1"/>
    <col min="7171" max="7171" width="95.81640625" style="85" customWidth="1"/>
    <col min="7172" max="7172" width="135.453125" style="85" customWidth="1"/>
    <col min="7173" max="7423" width="11.453125" style="85"/>
    <col min="7424" max="7424" width="1.81640625" style="85" customWidth="1"/>
    <col min="7425" max="7425" width="21.81640625" style="85" customWidth="1"/>
    <col min="7426" max="7426" width="0" style="85" hidden="1" customWidth="1"/>
    <col min="7427" max="7427" width="95.81640625" style="85" customWidth="1"/>
    <col min="7428" max="7428" width="135.453125" style="85" customWidth="1"/>
    <col min="7429" max="7679" width="11.453125" style="85"/>
    <col min="7680" max="7680" width="1.81640625" style="85" customWidth="1"/>
    <col min="7681" max="7681" width="21.81640625" style="85" customWidth="1"/>
    <col min="7682" max="7682" width="0" style="85" hidden="1" customWidth="1"/>
    <col min="7683" max="7683" width="95.81640625" style="85" customWidth="1"/>
    <col min="7684" max="7684" width="135.453125" style="85" customWidth="1"/>
    <col min="7685" max="7935" width="11.453125" style="85"/>
    <col min="7936" max="7936" width="1.81640625" style="85" customWidth="1"/>
    <col min="7937" max="7937" width="21.81640625" style="85" customWidth="1"/>
    <col min="7938" max="7938" width="0" style="85" hidden="1" customWidth="1"/>
    <col min="7939" max="7939" width="95.81640625" style="85" customWidth="1"/>
    <col min="7940" max="7940" width="135.453125" style="85" customWidth="1"/>
    <col min="7941" max="8191" width="11.453125" style="85"/>
    <col min="8192" max="8192" width="1.81640625" style="85" customWidth="1"/>
    <col min="8193" max="8193" width="21.81640625" style="85" customWidth="1"/>
    <col min="8194" max="8194" width="0" style="85" hidden="1" customWidth="1"/>
    <col min="8195" max="8195" width="95.81640625" style="85" customWidth="1"/>
    <col min="8196" max="8196" width="135.453125" style="85" customWidth="1"/>
    <col min="8197" max="8447" width="11.453125" style="85"/>
    <col min="8448" max="8448" width="1.81640625" style="85" customWidth="1"/>
    <col min="8449" max="8449" width="21.81640625" style="85" customWidth="1"/>
    <col min="8450" max="8450" width="0" style="85" hidden="1" customWidth="1"/>
    <col min="8451" max="8451" width="95.81640625" style="85" customWidth="1"/>
    <col min="8452" max="8452" width="135.453125" style="85" customWidth="1"/>
    <col min="8453" max="8703" width="11.453125" style="85"/>
    <col min="8704" max="8704" width="1.81640625" style="85" customWidth="1"/>
    <col min="8705" max="8705" width="21.81640625" style="85" customWidth="1"/>
    <col min="8706" max="8706" width="0" style="85" hidden="1" customWidth="1"/>
    <col min="8707" max="8707" width="95.81640625" style="85" customWidth="1"/>
    <col min="8708" max="8708" width="135.453125" style="85" customWidth="1"/>
    <col min="8709" max="8959" width="11.453125" style="85"/>
    <col min="8960" max="8960" width="1.81640625" style="85" customWidth="1"/>
    <col min="8961" max="8961" width="21.81640625" style="85" customWidth="1"/>
    <col min="8962" max="8962" width="0" style="85" hidden="1" customWidth="1"/>
    <col min="8963" max="8963" width="95.81640625" style="85" customWidth="1"/>
    <col min="8964" max="8964" width="135.453125" style="85" customWidth="1"/>
    <col min="8965" max="9215" width="11.453125" style="85"/>
    <col min="9216" max="9216" width="1.81640625" style="85" customWidth="1"/>
    <col min="9217" max="9217" width="21.81640625" style="85" customWidth="1"/>
    <col min="9218" max="9218" width="0" style="85" hidden="1" customWidth="1"/>
    <col min="9219" max="9219" width="95.81640625" style="85" customWidth="1"/>
    <col min="9220" max="9220" width="135.453125" style="85" customWidth="1"/>
    <col min="9221" max="9471" width="11.453125" style="85"/>
    <col min="9472" max="9472" width="1.81640625" style="85" customWidth="1"/>
    <col min="9473" max="9473" width="21.81640625" style="85" customWidth="1"/>
    <col min="9474" max="9474" width="0" style="85" hidden="1" customWidth="1"/>
    <col min="9475" max="9475" width="95.81640625" style="85" customWidth="1"/>
    <col min="9476" max="9476" width="135.453125" style="85" customWidth="1"/>
    <col min="9477" max="9727" width="11.453125" style="85"/>
    <col min="9728" max="9728" width="1.81640625" style="85" customWidth="1"/>
    <col min="9729" max="9729" width="21.81640625" style="85" customWidth="1"/>
    <col min="9730" max="9730" width="0" style="85" hidden="1" customWidth="1"/>
    <col min="9731" max="9731" width="95.81640625" style="85" customWidth="1"/>
    <col min="9732" max="9732" width="135.453125" style="85" customWidth="1"/>
    <col min="9733" max="9983" width="11.453125" style="85"/>
    <col min="9984" max="9984" width="1.81640625" style="85" customWidth="1"/>
    <col min="9985" max="9985" width="21.81640625" style="85" customWidth="1"/>
    <col min="9986" max="9986" width="0" style="85" hidden="1" customWidth="1"/>
    <col min="9987" max="9987" width="95.81640625" style="85" customWidth="1"/>
    <col min="9988" max="9988" width="135.453125" style="85" customWidth="1"/>
    <col min="9989" max="10239" width="11.453125" style="85"/>
    <col min="10240" max="10240" width="1.81640625" style="85" customWidth="1"/>
    <col min="10241" max="10241" width="21.81640625" style="85" customWidth="1"/>
    <col min="10242" max="10242" width="0" style="85" hidden="1" customWidth="1"/>
    <col min="10243" max="10243" width="95.81640625" style="85" customWidth="1"/>
    <col min="10244" max="10244" width="135.453125" style="85" customWidth="1"/>
    <col min="10245" max="10495" width="11.453125" style="85"/>
    <col min="10496" max="10496" width="1.81640625" style="85" customWidth="1"/>
    <col min="10497" max="10497" width="21.81640625" style="85" customWidth="1"/>
    <col min="10498" max="10498" width="0" style="85" hidden="1" customWidth="1"/>
    <col min="10499" max="10499" width="95.81640625" style="85" customWidth="1"/>
    <col min="10500" max="10500" width="135.453125" style="85" customWidth="1"/>
    <col min="10501" max="10751" width="11.453125" style="85"/>
    <col min="10752" max="10752" width="1.81640625" style="85" customWidth="1"/>
    <col min="10753" max="10753" width="21.81640625" style="85" customWidth="1"/>
    <col min="10754" max="10754" width="0" style="85" hidden="1" customWidth="1"/>
    <col min="10755" max="10755" width="95.81640625" style="85" customWidth="1"/>
    <col min="10756" max="10756" width="135.453125" style="85" customWidth="1"/>
    <col min="10757" max="11007" width="11.453125" style="85"/>
    <col min="11008" max="11008" width="1.81640625" style="85" customWidth="1"/>
    <col min="11009" max="11009" width="21.81640625" style="85" customWidth="1"/>
    <col min="11010" max="11010" width="0" style="85" hidden="1" customWidth="1"/>
    <col min="11011" max="11011" width="95.81640625" style="85" customWidth="1"/>
    <col min="11012" max="11012" width="135.453125" style="85" customWidth="1"/>
    <col min="11013" max="11263" width="11.453125" style="85"/>
    <col min="11264" max="11264" width="1.81640625" style="85" customWidth="1"/>
    <col min="11265" max="11265" width="21.81640625" style="85" customWidth="1"/>
    <col min="11266" max="11266" width="0" style="85" hidden="1" customWidth="1"/>
    <col min="11267" max="11267" width="95.81640625" style="85" customWidth="1"/>
    <col min="11268" max="11268" width="135.453125" style="85" customWidth="1"/>
    <col min="11269" max="11519" width="11.453125" style="85"/>
    <col min="11520" max="11520" width="1.81640625" style="85" customWidth="1"/>
    <col min="11521" max="11521" width="21.81640625" style="85" customWidth="1"/>
    <col min="11522" max="11522" width="0" style="85" hidden="1" customWidth="1"/>
    <col min="11523" max="11523" width="95.81640625" style="85" customWidth="1"/>
    <col min="11524" max="11524" width="135.453125" style="85" customWidth="1"/>
    <col min="11525" max="11775" width="11.453125" style="85"/>
    <col min="11776" max="11776" width="1.81640625" style="85" customWidth="1"/>
    <col min="11777" max="11777" width="21.81640625" style="85" customWidth="1"/>
    <col min="11778" max="11778" width="0" style="85" hidden="1" customWidth="1"/>
    <col min="11779" max="11779" width="95.81640625" style="85" customWidth="1"/>
    <col min="11780" max="11780" width="135.453125" style="85" customWidth="1"/>
    <col min="11781" max="12031" width="11.453125" style="85"/>
    <col min="12032" max="12032" width="1.81640625" style="85" customWidth="1"/>
    <col min="12033" max="12033" width="21.81640625" style="85" customWidth="1"/>
    <col min="12034" max="12034" width="0" style="85" hidden="1" customWidth="1"/>
    <col min="12035" max="12035" width="95.81640625" style="85" customWidth="1"/>
    <col min="12036" max="12036" width="135.453125" style="85" customWidth="1"/>
    <col min="12037" max="12287" width="11.453125" style="85"/>
    <col min="12288" max="12288" width="1.81640625" style="85" customWidth="1"/>
    <col min="12289" max="12289" width="21.81640625" style="85" customWidth="1"/>
    <col min="12290" max="12290" width="0" style="85" hidden="1" customWidth="1"/>
    <col min="12291" max="12291" width="95.81640625" style="85" customWidth="1"/>
    <col min="12292" max="12292" width="135.453125" style="85" customWidth="1"/>
    <col min="12293" max="12543" width="11.453125" style="85"/>
    <col min="12544" max="12544" width="1.81640625" style="85" customWidth="1"/>
    <col min="12545" max="12545" width="21.81640625" style="85" customWidth="1"/>
    <col min="12546" max="12546" width="0" style="85" hidden="1" customWidth="1"/>
    <col min="12547" max="12547" width="95.81640625" style="85" customWidth="1"/>
    <col min="12548" max="12548" width="135.453125" style="85" customWidth="1"/>
    <col min="12549" max="12799" width="11.453125" style="85"/>
    <col min="12800" max="12800" width="1.81640625" style="85" customWidth="1"/>
    <col min="12801" max="12801" width="21.81640625" style="85" customWidth="1"/>
    <col min="12802" max="12802" width="0" style="85" hidden="1" customWidth="1"/>
    <col min="12803" max="12803" width="95.81640625" style="85" customWidth="1"/>
    <col min="12804" max="12804" width="135.453125" style="85" customWidth="1"/>
    <col min="12805" max="13055" width="11.453125" style="85"/>
    <col min="13056" max="13056" width="1.81640625" style="85" customWidth="1"/>
    <col min="13057" max="13057" width="21.81640625" style="85" customWidth="1"/>
    <col min="13058" max="13058" width="0" style="85" hidden="1" customWidth="1"/>
    <col min="13059" max="13059" width="95.81640625" style="85" customWidth="1"/>
    <col min="13060" max="13060" width="135.453125" style="85" customWidth="1"/>
    <col min="13061" max="13311" width="11.453125" style="85"/>
    <col min="13312" max="13312" width="1.81640625" style="85" customWidth="1"/>
    <col min="13313" max="13313" width="21.81640625" style="85" customWidth="1"/>
    <col min="13314" max="13314" width="0" style="85" hidden="1" customWidth="1"/>
    <col min="13315" max="13315" width="95.81640625" style="85" customWidth="1"/>
    <col min="13316" max="13316" width="135.453125" style="85" customWidth="1"/>
    <col min="13317" max="13567" width="11.453125" style="85"/>
    <col min="13568" max="13568" width="1.81640625" style="85" customWidth="1"/>
    <col min="13569" max="13569" width="21.81640625" style="85" customWidth="1"/>
    <col min="13570" max="13570" width="0" style="85" hidden="1" customWidth="1"/>
    <col min="13571" max="13571" width="95.81640625" style="85" customWidth="1"/>
    <col min="13572" max="13572" width="135.453125" style="85" customWidth="1"/>
    <col min="13573" max="13823" width="11.453125" style="85"/>
    <col min="13824" max="13824" width="1.81640625" style="85" customWidth="1"/>
    <col min="13825" max="13825" width="21.81640625" style="85" customWidth="1"/>
    <col min="13826" max="13826" width="0" style="85" hidden="1" customWidth="1"/>
    <col min="13827" max="13827" width="95.81640625" style="85" customWidth="1"/>
    <col min="13828" max="13828" width="135.453125" style="85" customWidth="1"/>
    <col min="13829" max="14079" width="11.453125" style="85"/>
    <col min="14080" max="14080" width="1.81640625" style="85" customWidth="1"/>
    <col min="14081" max="14081" width="21.81640625" style="85" customWidth="1"/>
    <col min="14082" max="14082" width="0" style="85" hidden="1" customWidth="1"/>
    <col min="14083" max="14083" width="95.81640625" style="85" customWidth="1"/>
    <col min="14084" max="14084" width="135.453125" style="85" customWidth="1"/>
    <col min="14085" max="14335" width="11.453125" style="85"/>
    <col min="14336" max="14336" width="1.81640625" style="85" customWidth="1"/>
    <col min="14337" max="14337" width="21.81640625" style="85" customWidth="1"/>
    <col min="14338" max="14338" width="0" style="85" hidden="1" customWidth="1"/>
    <col min="14339" max="14339" width="95.81640625" style="85" customWidth="1"/>
    <col min="14340" max="14340" width="135.453125" style="85" customWidth="1"/>
    <col min="14341" max="14591" width="11.453125" style="85"/>
    <col min="14592" max="14592" width="1.81640625" style="85" customWidth="1"/>
    <col min="14593" max="14593" width="21.81640625" style="85" customWidth="1"/>
    <col min="14594" max="14594" width="0" style="85" hidden="1" customWidth="1"/>
    <col min="14595" max="14595" width="95.81640625" style="85" customWidth="1"/>
    <col min="14596" max="14596" width="135.453125" style="85" customWidth="1"/>
    <col min="14597" max="14847" width="11.453125" style="85"/>
    <col min="14848" max="14848" width="1.81640625" style="85" customWidth="1"/>
    <col min="14849" max="14849" width="21.81640625" style="85" customWidth="1"/>
    <col min="14850" max="14850" width="0" style="85" hidden="1" customWidth="1"/>
    <col min="14851" max="14851" width="95.81640625" style="85" customWidth="1"/>
    <col min="14852" max="14852" width="135.453125" style="85" customWidth="1"/>
    <col min="14853" max="15103" width="11.453125" style="85"/>
    <col min="15104" max="15104" width="1.81640625" style="85" customWidth="1"/>
    <col min="15105" max="15105" width="21.81640625" style="85" customWidth="1"/>
    <col min="15106" max="15106" width="0" style="85" hidden="1" customWidth="1"/>
    <col min="15107" max="15107" width="95.81640625" style="85" customWidth="1"/>
    <col min="15108" max="15108" width="135.453125" style="85" customWidth="1"/>
    <col min="15109" max="15359" width="11.453125" style="85"/>
    <col min="15360" max="15360" width="1.81640625" style="85" customWidth="1"/>
    <col min="15361" max="15361" width="21.81640625" style="85" customWidth="1"/>
    <col min="15362" max="15362" width="0" style="85" hidden="1" customWidth="1"/>
    <col min="15363" max="15363" width="95.81640625" style="85" customWidth="1"/>
    <col min="15364" max="15364" width="135.453125" style="85" customWidth="1"/>
    <col min="15365" max="15615" width="11.453125" style="85"/>
    <col min="15616" max="15616" width="1.81640625" style="85" customWidth="1"/>
    <col min="15617" max="15617" width="21.81640625" style="85" customWidth="1"/>
    <col min="15618" max="15618" width="0" style="85" hidden="1" customWidth="1"/>
    <col min="15619" max="15619" width="95.81640625" style="85" customWidth="1"/>
    <col min="15620" max="15620" width="135.453125" style="85" customWidth="1"/>
    <col min="15621" max="15871" width="11.453125" style="85"/>
    <col min="15872" max="15872" width="1.81640625" style="85" customWidth="1"/>
    <col min="15873" max="15873" width="21.81640625" style="85" customWidth="1"/>
    <col min="15874" max="15874" width="0" style="85" hidden="1" customWidth="1"/>
    <col min="15875" max="15875" width="95.81640625" style="85" customWidth="1"/>
    <col min="15876" max="15876" width="135.453125" style="85" customWidth="1"/>
    <col min="15877" max="16127" width="11.453125" style="85"/>
    <col min="16128" max="16128" width="1.81640625" style="85" customWidth="1"/>
    <col min="16129" max="16129" width="21.81640625" style="85" customWidth="1"/>
    <col min="16130" max="16130" width="0" style="85" hidden="1" customWidth="1"/>
    <col min="16131" max="16131" width="95.81640625" style="85" customWidth="1"/>
    <col min="16132" max="16132" width="135.453125" style="85" customWidth="1"/>
    <col min="16133" max="16384" width="11.453125" style="85"/>
  </cols>
  <sheetData>
    <row r="1" spans="2:5" ht="18" x14ac:dyDescent="0.4">
      <c r="C1" s="86"/>
      <c r="D1" s="87"/>
    </row>
    <row r="2" spans="2:5" x14ac:dyDescent="0.25">
      <c r="C2" s="86"/>
      <c r="D2" s="86"/>
    </row>
    <row r="3" spans="2:5" ht="43.5" customHeight="1" x14ac:dyDescent="0.4">
      <c r="B3" s="306" t="s">
        <v>525</v>
      </c>
      <c r="C3" s="307"/>
      <c r="D3" s="307"/>
    </row>
    <row r="4" spans="2:5" ht="20.25" customHeight="1" thickBot="1" x14ac:dyDescent="0.35">
      <c r="D4" s="88"/>
    </row>
    <row r="5" spans="2:5" ht="13.5" thickBot="1" x14ac:dyDescent="0.35">
      <c r="B5" s="89" t="s">
        <v>526</v>
      </c>
      <c r="C5" s="90" t="s">
        <v>527</v>
      </c>
      <c r="D5" s="90" t="s">
        <v>528</v>
      </c>
    </row>
    <row r="6" spans="2:5" ht="3.75" customHeight="1" thickBot="1" x14ac:dyDescent="0.3"/>
    <row r="7" spans="2:5" ht="409.5" customHeight="1" thickBot="1" x14ac:dyDescent="0.3">
      <c r="B7" s="91" t="s">
        <v>529</v>
      </c>
      <c r="C7" s="92" t="s">
        <v>530</v>
      </c>
      <c r="D7" s="93" t="s">
        <v>825</v>
      </c>
      <c r="E7" s="94"/>
    </row>
    <row r="8" spans="2:5" ht="49.5" customHeight="1" thickBot="1" x14ac:dyDescent="0.3">
      <c r="B8" s="95" t="s">
        <v>531</v>
      </c>
      <c r="C8" s="92"/>
      <c r="D8" s="93" t="s">
        <v>532</v>
      </c>
      <c r="E8" s="94"/>
    </row>
    <row r="9" spans="2:5" ht="69.75" customHeight="1" thickBot="1" x14ac:dyDescent="0.35">
      <c r="B9" s="96" t="s">
        <v>533</v>
      </c>
      <c r="C9" s="93"/>
      <c r="D9" s="93" t="s">
        <v>534</v>
      </c>
      <c r="E9" s="94"/>
    </row>
    <row r="10" spans="2:5" ht="282" customHeight="1" thickBot="1" x14ac:dyDescent="0.3">
      <c r="B10" s="95" t="s">
        <v>535</v>
      </c>
      <c r="C10" s="97"/>
      <c r="D10" s="97" t="s">
        <v>536</v>
      </c>
      <c r="E10" s="94"/>
    </row>
    <row r="11" spans="2:5" ht="19.5" hidden="1" customHeight="1" thickBot="1" x14ac:dyDescent="0.3">
      <c r="B11" s="98"/>
      <c r="C11" s="92"/>
      <c r="D11" s="92"/>
      <c r="E11" s="94"/>
    </row>
    <row r="12" spans="2:5" x14ac:dyDescent="0.25">
      <c r="B12" s="94"/>
      <c r="C12" s="94"/>
      <c r="D12" s="94"/>
      <c r="E12" s="94"/>
    </row>
    <row r="13" spans="2:5" x14ac:dyDescent="0.25">
      <c r="B13" s="94"/>
      <c r="C13" s="94"/>
      <c r="D13" s="94"/>
      <c r="E13" s="94"/>
    </row>
    <row r="14" spans="2:5" x14ac:dyDescent="0.25">
      <c r="B14" s="94"/>
      <c r="C14" s="94"/>
      <c r="D14" s="94"/>
      <c r="E14" s="94"/>
    </row>
    <row r="15" spans="2:5" x14ac:dyDescent="0.25">
      <c r="B15" s="94"/>
      <c r="C15" s="94"/>
      <c r="D15" s="94"/>
      <c r="E15" s="94"/>
    </row>
    <row r="16" spans="2:5" x14ac:dyDescent="0.25">
      <c r="B16" s="94"/>
      <c r="C16" s="94"/>
      <c r="D16" s="94"/>
      <c r="E16" s="94"/>
    </row>
    <row r="17" spans="2:5" x14ac:dyDescent="0.25">
      <c r="B17" s="94"/>
      <c r="C17" s="94"/>
      <c r="D17" s="94"/>
      <c r="E17" s="94"/>
    </row>
    <row r="18" spans="2:5" x14ac:dyDescent="0.25">
      <c r="B18" s="94"/>
      <c r="C18" s="94"/>
      <c r="D18" s="94"/>
      <c r="E18" s="94"/>
    </row>
    <row r="19" spans="2:5" x14ac:dyDescent="0.25">
      <c r="B19" s="94"/>
      <c r="C19" s="94"/>
      <c r="D19" s="94"/>
      <c r="E19" s="94"/>
    </row>
    <row r="20" spans="2:5" x14ac:dyDescent="0.25">
      <c r="B20" s="94"/>
      <c r="C20" s="94"/>
      <c r="D20" s="94"/>
      <c r="E20" s="94"/>
    </row>
    <row r="21" spans="2:5" x14ac:dyDescent="0.25">
      <c r="B21" s="94"/>
      <c r="C21" s="94"/>
      <c r="D21" s="94"/>
      <c r="E21" s="94"/>
    </row>
    <row r="22" spans="2:5" x14ac:dyDescent="0.25">
      <c r="B22" s="94"/>
      <c r="C22" s="94"/>
      <c r="D22" s="94"/>
      <c r="E22" s="94"/>
    </row>
    <row r="23" spans="2:5" x14ac:dyDescent="0.25">
      <c r="B23" s="94"/>
      <c r="C23" s="94"/>
      <c r="D23" s="94"/>
      <c r="E23" s="94"/>
    </row>
    <row r="24" spans="2:5" x14ac:dyDescent="0.25">
      <c r="B24" s="94"/>
      <c r="C24" s="94"/>
      <c r="D24" s="94"/>
      <c r="E24" s="94"/>
    </row>
    <row r="25" spans="2:5" x14ac:dyDescent="0.25">
      <c r="B25" s="94"/>
      <c r="C25" s="94"/>
      <c r="D25" s="94"/>
      <c r="E25" s="94"/>
    </row>
    <row r="26" spans="2:5" x14ac:dyDescent="0.25">
      <c r="B26" s="94"/>
      <c r="C26" s="94"/>
      <c r="D26" s="94"/>
      <c r="E26" s="94"/>
    </row>
    <row r="27" spans="2:5" x14ac:dyDescent="0.25">
      <c r="B27" s="94"/>
      <c r="C27" s="94"/>
      <c r="D27" s="94"/>
      <c r="E27" s="94"/>
    </row>
    <row r="28" spans="2:5" x14ac:dyDescent="0.25">
      <c r="B28" s="94"/>
      <c r="C28" s="94"/>
      <c r="D28" s="94"/>
      <c r="E28" s="94"/>
    </row>
    <row r="29" spans="2:5" x14ac:dyDescent="0.25">
      <c r="B29" s="94"/>
      <c r="C29" s="94"/>
      <c r="D29" s="94"/>
      <c r="E29" s="94"/>
    </row>
    <row r="30" spans="2:5" x14ac:dyDescent="0.25">
      <c r="B30" s="94"/>
      <c r="C30" s="94"/>
      <c r="D30" s="94"/>
      <c r="E30" s="94"/>
    </row>
    <row r="31" spans="2:5" x14ac:dyDescent="0.25">
      <c r="B31" s="94"/>
      <c r="C31" s="94"/>
      <c r="D31" s="94"/>
      <c r="E31" s="94"/>
    </row>
    <row r="32" spans="2:5" x14ac:dyDescent="0.25">
      <c r="B32" s="94"/>
      <c r="C32" s="94"/>
      <c r="D32" s="94"/>
      <c r="E32" s="94"/>
    </row>
    <row r="33" spans="2:5" x14ac:dyDescent="0.25">
      <c r="B33" s="94"/>
      <c r="C33" s="94"/>
      <c r="D33" s="94"/>
      <c r="E33" s="94"/>
    </row>
    <row r="34" spans="2:5" x14ac:dyDescent="0.25">
      <c r="B34" s="94"/>
      <c r="C34" s="94"/>
      <c r="D34" s="94"/>
      <c r="E34" s="94"/>
    </row>
    <row r="35" spans="2:5" x14ac:dyDescent="0.25">
      <c r="B35" s="94"/>
      <c r="C35" s="94"/>
      <c r="D35" s="94"/>
      <c r="E35" s="94"/>
    </row>
    <row r="36" spans="2:5" x14ac:dyDescent="0.25">
      <c r="B36" s="94"/>
      <c r="C36" s="94"/>
      <c r="D36" s="94"/>
      <c r="E36" s="94"/>
    </row>
    <row r="37" spans="2:5" ht="409.5" customHeight="1" x14ac:dyDescent="0.25">
      <c r="B37" s="94"/>
      <c r="C37" s="94"/>
      <c r="D37" s="94"/>
      <c r="E37" s="94"/>
    </row>
    <row r="38" spans="2:5" x14ac:dyDescent="0.25">
      <c r="B38" s="94"/>
      <c r="C38" s="94"/>
      <c r="D38" s="94"/>
      <c r="E38" s="94"/>
    </row>
    <row r="39" spans="2:5" x14ac:dyDescent="0.25">
      <c r="B39" s="94"/>
      <c r="C39" s="94"/>
      <c r="D39" s="94"/>
      <c r="E39" s="94"/>
    </row>
    <row r="40" spans="2:5" x14ac:dyDescent="0.25">
      <c r="B40" s="94"/>
      <c r="C40" s="94"/>
      <c r="D40" s="94"/>
      <c r="E40" s="94"/>
    </row>
    <row r="41" spans="2:5" x14ac:dyDescent="0.25">
      <c r="B41" s="94"/>
      <c r="C41" s="94"/>
      <c r="D41" s="94"/>
      <c r="E41" s="94"/>
    </row>
    <row r="42" spans="2:5" x14ac:dyDescent="0.25">
      <c r="B42" s="94"/>
      <c r="C42" s="94"/>
      <c r="D42" s="94"/>
      <c r="E42" s="94"/>
    </row>
    <row r="43" spans="2:5" x14ac:dyDescent="0.25">
      <c r="B43" s="94"/>
      <c r="C43" s="94"/>
      <c r="D43" s="94"/>
      <c r="E43" s="94"/>
    </row>
    <row r="44" spans="2:5" x14ac:dyDescent="0.25">
      <c r="B44" s="94"/>
      <c r="C44" s="94"/>
      <c r="D44" s="94"/>
      <c r="E44" s="94"/>
    </row>
    <row r="45" spans="2:5" x14ac:dyDescent="0.25">
      <c r="B45" s="94"/>
      <c r="C45" s="94"/>
      <c r="D45" s="94"/>
      <c r="E45" s="94"/>
    </row>
    <row r="46" spans="2:5" x14ac:dyDescent="0.25">
      <c r="B46" s="94"/>
      <c r="C46" s="94"/>
      <c r="D46" s="94"/>
      <c r="E46" s="94"/>
    </row>
    <row r="47" spans="2:5" x14ac:dyDescent="0.25">
      <c r="B47" s="94"/>
      <c r="C47" s="94"/>
      <c r="D47" s="94"/>
      <c r="E47" s="94"/>
    </row>
    <row r="48" spans="2:5" x14ac:dyDescent="0.25">
      <c r="B48" s="94"/>
      <c r="C48" s="94"/>
      <c r="D48" s="94"/>
      <c r="E48" s="94"/>
    </row>
    <row r="49" spans="2:5" x14ac:dyDescent="0.25">
      <c r="B49" s="94"/>
      <c r="C49" s="94"/>
      <c r="D49" s="94"/>
      <c r="E49" s="94"/>
    </row>
    <row r="50" spans="2:5" x14ac:dyDescent="0.25">
      <c r="B50" s="94"/>
      <c r="C50" s="94"/>
      <c r="D50" s="94"/>
      <c r="E50" s="94"/>
    </row>
    <row r="51" spans="2:5" x14ac:dyDescent="0.25">
      <c r="B51" s="94"/>
      <c r="C51" s="94"/>
      <c r="D51" s="94"/>
      <c r="E51" s="94"/>
    </row>
    <row r="52" spans="2:5" x14ac:dyDescent="0.25">
      <c r="B52" s="94"/>
      <c r="C52" s="94"/>
      <c r="D52" s="94"/>
      <c r="E52" s="94"/>
    </row>
    <row r="53" spans="2:5" x14ac:dyDescent="0.25">
      <c r="B53" s="94"/>
      <c r="C53" s="94"/>
      <c r="D53" s="94"/>
      <c r="E53" s="94"/>
    </row>
    <row r="54" spans="2:5" x14ac:dyDescent="0.25">
      <c r="B54" s="94"/>
      <c r="C54" s="94"/>
      <c r="D54" s="94"/>
      <c r="E54" s="94"/>
    </row>
    <row r="55" spans="2:5" x14ac:dyDescent="0.25">
      <c r="B55" s="94"/>
      <c r="C55" s="94"/>
      <c r="D55" s="94"/>
      <c r="E55" s="94"/>
    </row>
    <row r="56" spans="2:5" x14ac:dyDescent="0.25">
      <c r="B56" s="94"/>
      <c r="C56" s="94"/>
      <c r="D56" s="94"/>
      <c r="E56" s="94"/>
    </row>
    <row r="57" spans="2:5" x14ac:dyDescent="0.25">
      <c r="B57" s="94"/>
      <c r="C57" s="94"/>
      <c r="D57" s="94"/>
      <c r="E57" s="94"/>
    </row>
    <row r="58" spans="2:5" x14ac:dyDescent="0.25">
      <c r="B58" s="94"/>
      <c r="C58" s="94"/>
      <c r="D58" s="94"/>
      <c r="E58" s="94"/>
    </row>
    <row r="59" spans="2:5" x14ac:dyDescent="0.25">
      <c r="B59" s="94"/>
      <c r="C59" s="94"/>
      <c r="D59" s="94"/>
      <c r="E59" s="94"/>
    </row>
    <row r="60" spans="2:5" x14ac:dyDescent="0.25">
      <c r="B60" s="94"/>
      <c r="C60" s="94"/>
      <c r="D60" s="94"/>
      <c r="E60" s="94"/>
    </row>
    <row r="61" spans="2:5" x14ac:dyDescent="0.25">
      <c r="B61" s="94"/>
      <c r="C61" s="94"/>
      <c r="D61" s="94"/>
      <c r="E61" s="94"/>
    </row>
    <row r="62" spans="2:5" x14ac:dyDescent="0.25">
      <c r="B62" s="94"/>
      <c r="C62" s="94"/>
      <c r="D62" s="94"/>
      <c r="E62" s="94"/>
    </row>
    <row r="63" spans="2:5" x14ac:dyDescent="0.25">
      <c r="B63" s="94"/>
      <c r="C63" s="94"/>
      <c r="D63" s="94"/>
      <c r="E63" s="94"/>
    </row>
    <row r="64" spans="2:5" x14ac:dyDescent="0.25">
      <c r="B64" s="94"/>
      <c r="C64" s="94"/>
      <c r="D64" s="94"/>
      <c r="E64" s="94"/>
    </row>
    <row r="65" spans="2:5" x14ac:dyDescent="0.25">
      <c r="B65" s="94"/>
      <c r="C65" s="94"/>
      <c r="D65" s="94"/>
      <c r="E65" s="94"/>
    </row>
    <row r="66" spans="2:5" x14ac:dyDescent="0.25">
      <c r="B66" s="94"/>
      <c r="C66" s="94"/>
      <c r="D66" s="94"/>
      <c r="E66" s="94"/>
    </row>
  </sheetData>
  <sheetProtection algorithmName="SHA-512" hashValue="FhlVCwW/pbV5SMCEIwIGHOWmwHaAiGSko5GViyz3ndgQZxoz5rh2ik4KEm9gfPnLgx4NB/SmjEAHloPAmvLsmQ==" saltValue="eUZ5XLUTrwrPSs9dd9c8WQ==" spinCount="100000" sheet="1" objects="1" scenarios="1"/>
  <mergeCells count="1">
    <mergeCell ref="B3:D3"/>
  </mergeCells>
  <pageMargins left="0.74803149606299213" right="0.74803149606299213" top="0.98425196850393704" bottom="0.98425196850393704" header="0.51181102362204722" footer="0.51181102362204722"/>
  <pageSetup paperSize="9" scale="41" fitToHeight="0" orientation="portrait" r:id="rId1"/>
  <headerFooter alignWithMargins="0"/>
  <drawing r:id="rId2"/>
  <legacyDrawing r:id="rId3"/>
  <oleObjects>
    <mc:AlternateContent xmlns:mc="http://schemas.openxmlformats.org/markup-compatibility/2006">
      <mc:Choice Requires="x14">
        <oleObject progId="Worksheet" dvAspect="DVASPECT_ICON" shapeId="63489" r:id="rId4">
          <objectPr defaultSize="0" r:id="rId5">
            <anchor moveWithCells="1">
              <from>
                <xdr:col>3</xdr:col>
                <xdr:colOff>7461250</xdr:colOff>
                <xdr:row>6</xdr:row>
                <xdr:rowOff>1955800</xdr:rowOff>
              </from>
              <to>
                <xdr:col>3</xdr:col>
                <xdr:colOff>8375650</xdr:colOff>
                <xdr:row>6</xdr:row>
                <xdr:rowOff>2647950</xdr:rowOff>
              </to>
            </anchor>
          </objectPr>
        </oleObject>
      </mc:Choice>
      <mc:Fallback>
        <oleObject progId="Worksheet" dvAspect="DVASPECT_ICON" shapeId="6348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BBF98-A094-4569-A2C1-EA2D2D2970F4}">
  <sheetPr>
    <tabColor rgb="FFFFFF00"/>
    <pageSetUpPr fitToPage="1"/>
  </sheetPr>
  <dimension ref="B1:I72"/>
  <sheetViews>
    <sheetView topLeftCell="E4" zoomScale="80" zoomScaleNormal="80" workbookViewId="0">
      <selection activeCell="E2" sqref="E2:L2"/>
    </sheetView>
  </sheetViews>
  <sheetFormatPr defaultColWidth="11.453125" defaultRowHeight="12.5" x14ac:dyDescent="0.25"/>
  <cols>
    <col min="1" max="1" width="1.81640625" style="85" customWidth="1"/>
    <col min="2" max="2" width="24.26953125" style="85" customWidth="1"/>
    <col min="3" max="3" width="103.1796875" style="85" hidden="1" customWidth="1"/>
    <col min="4" max="4" width="95.81640625" style="85" hidden="1" customWidth="1"/>
    <col min="5" max="5" width="165.54296875" style="85" customWidth="1"/>
    <col min="6" max="6" width="11.453125" style="85"/>
    <col min="7" max="7" width="19.453125" style="85" hidden="1" customWidth="1"/>
    <col min="8" max="8" width="16.54296875" style="85" hidden="1" customWidth="1"/>
    <col min="9" max="9" width="37" style="85" hidden="1" customWidth="1"/>
    <col min="10" max="256" width="11.453125" style="85"/>
    <col min="257" max="257" width="1.81640625" style="85" customWidth="1"/>
    <col min="258" max="258" width="21.81640625" style="85" customWidth="1"/>
    <col min="259" max="259" width="0" style="85" hidden="1" customWidth="1"/>
    <col min="260" max="260" width="95.81640625" style="85" customWidth="1"/>
    <col min="261" max="261" width="135.453125" style="85" customWidth="1"/>
    <col min="262" max="512" width="11.453125" style="85"/>
    <col min="513" max="513" width="1.81640625" style="85" customWidth="1"/>
    <col min="514" max="514" width="21.81640625" style="85" customWidth="1"/>
    <col min="515" max="515" width="0" style="85" hidden="1" customWidth="1"/>
    <col min="516" max="516" width="95.81640625" style="85" customWidth="1"/>
    <col min="517" max="517" width="135.453125" style="85" customWidth="1"/>
    <col min="518" max="768" width="11.453125" style="85"/>
    <col min="769" max="769" width="1.81640625" style="85" customWidth="1"/>
    <col min="770" max="770" width="21.81640625" style="85" customWidth="1"/>
    <col min="771" max="771" width="0" style="85" hidden="1" customWidth="1"/>
    <col min="772" max="772" width="95.81640625" style="85" customWidth="1"/>
    <col min="773" max="773" width="135.453125" style="85" customWidth="1"/>
    <col min="774" max="1024" width="11.453125" style="85"/>
    <col min="1025" max="1025" width="1.81640625" style="85" customWidth="1"/>
    <col min="1026" max="1026" width="21.81640625" style="85" customWidth="1"/>
    <col min="1027" max="1027" width="0" style="85" hidden="1" customWidth="1"/>
    <col min="1028" max="1028" width="95.81640625" style="85" customWidth="1"/>
    <col min="1029" max="1029" width="135.453125" style="85" customWidth="1"/>
    <col min="1030" max="1280" width="11.453125" style="85"/>
    <col min="1281" max="1281" width="1.81640625" style="85" customWidth="1"/>
    <col min="1282" max="1282" width="21.81640625" style="85" customWidth="1"/>
    <col min="1283" max="1283" width="0" style="85" hidden="1" customWidth="1"/>
    <col min="1284" max="1284" width="95.81640625" style="85" customWidth="1"/>
    <col min="1285" max="1285" width="135.453125" style="85" customWidth="1"/>
    <col min="1286" max="1536" width="11.453125" style="85"/>
    <col min="1537" max="1537" width="1.81640625" style="85" customWidth="1"/>
    <col min="1538" max="1538" width="21.81640625" style="85" customWidth="1"/>
    <col min="1539" max="1539" width="0" style="85" hidden="1" customWidth="1"/>
    <col min="1540" max="1540" width="95.81640625" style="85" customWidth="1"/>
    <col min="1541" max="1541" width="135.453125" style="85" customWidth="1"/>
    <col min="1542" max="1792" width="11.453125" style="85"/>
    <col min="1793" max="1793" width="1.81640625" style="85" customWidth="1"/>
    <col min="1794" max="1794" width="21.81640625" style="85" customWidth="1"/>
    <col min="1795" max="1795" width="0" style="85" hidden="1" customWidth="1"/>
    <col min="1796" max="1796" width="95.81640625" style="85" customWidth="1"/>
    <col min="1797" max="1797" width="135.453125" style="85" customWidth="1"/>
    <col min="1798" max="2048" width="11.453125" style="85"/>
    <col min="2049" max="2049" width="1.81640625" style="85" customWidth="1"/>
    <col min="2050" max="2050" width="21.81640625" style="85" customWidth="1"/>
    <col min="2051" max="2051" width="0" style="85" hidden="1" customWidth="1"/>
    <col min="2052" max="2052" width="95.81640625" style="85" customWidth="1"/>
    <col min="2053" max="2053" width="135.453125" style="85" customWidth="1"/>
    <col min="2054" max="2304" width="11.453125" style="85"/>
    <col min="2305" max="2305" width="1.81640625" style="85" customWidth="1"/>
    <col min="2306" max="2306" width="21.81640625" style="85" customWidth="1"/>
    <col min="2307" max="2307" width="0" style="85" hidden="1" customWidth="1"/>
    <col min="2308" max="2308" width="95.81640625" style="85" customWidth="1"/>
    <col min="2309" max="2309" width="135.453125" style="85" customWidth="1"/>
    <col min="2310" max="2560" width="11.453125" style="85"/>
    <col min="2561" max="2561" width="1.81640625" style="85" customWidth="1"/>
    <col min="2562" max="2562" width="21.81640625" style="85" customWidth="1"/>
    <col min="2563" max="2563" width="0" style="85" hidden="1" customWidth="1"/>
    <col min="2564" max="2564" width="95.81640625" style="85" customWidth="1"/>
    <col min="2565" max="2565" width="135.453125" style="85" customWidth="1"/>
    <col min="2566" max="2816" width="11.453125" style="85"/>
    <col min="2817" max="2817" width="1.81640625" style="85" customWidth="1"/>
    <col min="2818" max="2818" width="21.81640625" style="85" customWidth="1"/>
    <col min="2819" max="2819" width="0" style="85" hidden="1" customWidth="1"/>
    <col min="2820" max="2820" width="95.81640625" style="85" customWidth="1"/>
    <col min="2821" max="2821" width="135.453125" style="85" customWidth="1"/>
    <col min="2822" max="3072" width="11.453125" style="85"/>
    <col min="3073" max="3073" width="1.81640625" style="85" customWidth="1"/>
    <col min="3074" max="3074" width="21.81640625" style="85" customWidth="1"/>
    <col min="3075" max="3075" width="0" style="85" hidden="1" customWidth="1"/>
    <col min="3076" max="3076" width="95.81640625" style="85" customWidth="1"/>
    <col min="3077" max="3077" width="135.453125" style="85" customWidth="1"/>
    <col min="3078" max="3328" width="11.453125" style="85"/>
    <col min="3329" max="3329" width="1.81640625" style="85" customWidth="1"/>
    <col min="3330" max="3330" width="21.81640625" style="85" customWidth="1"/>
    <col min="3331" max="3331" width="0" style="85" hidden="1" customWidth="1"/>
    <col min="3332" max="3332" width="95.81640625" style="85" customWidth="1"/>
    <col min="3333" max="3333" width="135.453125" style="85" customWidth="1"/>
    <col min="3334" max="3584" width="11.453125" style="85"/>
    <col min="3585" max="3585" width="1.81640625" style="85" customWidth="1"/>
    <col min="3586" max="3586" width="21.81640625" style="85" customWidth="1"/>
    <col min="3587" max="3587" width="0" style="85" hidden="1" customWidth="1"/>
    <col min="3588" max="3588" width="95.81640625" style="85" customWidth="1"/>
    <col min="3589" max="3589" width="135.453125" style="85" customWidth="1"/>
    <col min="3590" max="3840" width="11.453125" style="85"/>
    <col min="3841" max="3841" width="1.81640625" style="85" customWidth="1"/>
    <col min="3842" max="3842" width="21.81640625" style="85" customWidth="1"/>
    <col min="3843" max="3843" width="0" style="85" hidden="1" customWidth="1"/>
    <col min="3844" max="3844" width="95.81640625" style="85" customWidth="1"/>
    <col min="3845" max="3845" width="135.453125" style="85" customWidth="1"/>
    <col min="3846" max="4096" width="11.453125" style="85"/>
    <col min="4097" max="4097" width="1.81640625" style="85" customWidth="1"/>
    <col min="4098" max="4098" width="21.81640625" style="85" customWidth="1"/>
    <col min="4099" max="4099" width="0" style="85" hidden="1" customWidth="1"/>
    <col min="4100" max="4100" width="95.81640625" style="85" customWidth="1"/>
    <col min="4101" max="4101" width="135.453125" style="85" customWidth="1"/>
    <col min="4102" max="4352" width="11.453125" style="85"/>
    <col min="4353" max="4353" width="1.81640625" style="85" customWidth="1"/>
    <col min="4354" max="4354" width="21.81640625" style="85" customWidth="1"/>
    <col min="4355" max="4355" width="0" style="85" hidden="1" customWidth="1"/>
    <col min="4356" max="4356" width="95.81640625" style="85" customWidth="1"/>
    <col min="4357" max="4357" width="135.453125" style="85" customWidth="1"/>
    <col min="4358" max="4608" width="11.453125" style="85"/>
    <col min="4609" max="4609" width="1.81640625" style="85" customWidth="1"/>
    <col min="4610" max="4610" width="21.81640625" style="85" customWidth="1"/>
    <col min="4611" max="4611" width="0" style="85" hidden="1" customWidth="1"/>
    <col min="4612" max="4612" width="95.81640625" style="85" customWidth="1"/>
    <col min="4613" max="4613" width="135.453125" style="85" customWidth="1"/>
    <col min="4614" max="4864" width="11.453125" style="85"/>
    <col min="4865" max="4865" width="1.81640625" style="85" customWidth="1"/>
    <col min="4866" max="4866" width="21.81640625" style="85" customWidth="1"/>
    <col min="4867" max="4867" width="0" style="85" hidden="1" customWidth="1"/>
    <col min="4868" max="4868" width="95.81640625" style="85" customWidth="1"/>
    <col min="4869" max="4869" width="135.453125" style="85" customWidth="1"/>
    <col min="4870" max="5120" width="11.453125" style="85"/>
    <col min="5121" max="5121" width="1.81640625" style="85" customWidth="1"/>
    <col min="5122" max="5122" width="21.81640625" style="85" customWidth="1"/>
    <col min="5123" max="5123" width="0" style="85" hidden="1" customWidth="1"/>
    <col min="5124" max="5124" width="95.81640625" style="85" customWidth="1"/>
    <col min="5125" max="5125" width="135.453125" style="85" customWidth="1"/>
    <col min="5126" max="5376" width="11.453125" style="85"/>
    <col min="5377" max="5377" width="1.81640625" style="85" customWidth="1"/>
    <col min="5378" max="5378" width="21.81640625" style="85" customWidth="1"/>
    <col min="5379" max="5379" width="0" style="85" hidden="1" customWidth="1"/>
    <col min="5380" max="5380" width="95.81640625" style="85" customWidth="1"/>
    <col min="5381" max="5381" width="135.453125" style="85" customWidth="1"/>
    <col min="5382" max="5632" width="11.453125" style="85"/>
    <col min="5633" max="5633" width="1.81640625" style="85" customWidth="1"/>
    <col min="5634" max="5634" width="21.81640625" style="85" customWidth="1"/>
    <col min="5635" max="5635" width="0" style="85" hidden="1" customWidth="1"/>
    <col min="5636" max="5636" width="95.81640625" style="85" customWidth="1"/>
    <col min="5637" max="5637" width="135.453125" style="85" customWidth="1"/>
    <col min="5638" max="5888" width="11.453125" style="85"/>
    <col min="5889" max="5889" width="1.81640625" style="85" customWidth="1"/>
    <col min="5890" max="5890" width="21.81640625" style="85" customWidth="1"/>
    <col min="5891" max="5891" width="0" style="85" hidden="1" customWidth="1"/>
    <col min="5892" max="5892" width="95.81640625" style="85" customWidth="1"/>
    <col min="5893" max="5893" width="135.453125" style="85" customWidth="1"/>
    <col min="5894" max="6144" width="11.453125" style="85"/>
    <col min="6145" max="6145" width="1.81640625" style="85" customWidth="1"/>
    <col min="6146" max="6146" width="21.81640625" style="85" customWidth="1"/>
    <col min="6147" max="6147" width="0" style="85" hidden="1" customWidth="1"/>
    <col min="6148" max="6148" width="95.81640625" style="85" customWidth="1"/>
    <col min="6149" max="6149" width="135.453125" style="85" customWidth="1"/>
    <col min="6150" max="6400" width="11.453125" style="85"/>
    <col min="6401" max="6401" width="1.81640625" style="85" customWidth="1"/>
    <col min="6402" max="6402" width="21.81640625" style="85" customWidth="1"/>
    <col min="6403" max="6403" width="0" style="85" hidden="1" customWidth="1"/>
    <col min="6404" max="6404" width="95.81640625" style="85" customWidth="1"/>
    <col min="6405" max="6405" width="135.453125" style="85" customWidth="1"/>
    <col min="6406" max="6656" width="11.453125" style="85"/>
    <col min="6657" max="6657" width="1.81640625" style="85" customWidth="1"/>
    <col min="6658" max="6658" width="21.81640625" style="85" customWidth="1"/>
    <col min="6659" max="6659" width="0" style="85" hidden="1" customWidth="1"/>
    <col min="6660" max="6660" width="95.81640625" style="85" customWidth="1"/>
    <col min="6661" max="6661" width="135.453125" style="85" customWidth="1"/>
    <col min="6662" max="6912" width="11.453125" style="85"/>
    <col min="6913" max="6913" width="1.81640625" style="85" customWidth="1"/>
    <col min="6914" max="6914" width="21.81640625" style="85" customWidth="1"/>
    <col min="6915" max="6915" width="0" style="85" hidden="1" customWidth="1"/>
    <col min="6916" max="6916" width="95.81640625" style="85" customWidth="1"/>
    <col min="6917" max="6917" width="135.453125" style="85" customWidth="1"/>
    <col min="6918" max="7168" width="11.453125" style="85"/>
    <col min="7169" max="7169" width="1.81640625" style="85" customWidth="1"/>
    <col min="7170" max="7170" width="21.81640625" style="85" customWidth="1"/>
    <col min="7171" max="7171" width="0" style="85" hidden="1" customWidth="1"/>
    <col min="7172" max="7172" width="95.81640625" style="85" customWidth="1"/>
    <col min="7173" max="7173" width="135.453125" style="85" customWidth="1"/>
    <col min="7174" max="7424" width="11.453125" style="85"/>
    <col min="7425" max="7425" width="1.81640625" style="85" customWidth="1"/>
    <col min="7426" max="7426" width="21.81640625" style="85" customWidth="1"/>
    <col min="7427" max="7427" width="0" style="85" hidden="1" customWidth="1"/>
    <col min="7428" max="7428" width="95.81640625" style="85" customWidth="1"/>
    <col min="7429" max="7429" width="135.453125" style="85" customWidth="1"/>
    <col min="7430" max="7680" width="11.453125" style="85"/>
    <col min="7681" max="7681" width="1.81640625" style="85" customWidth="1"/>
    <col min="7682" max="7682" width="21.81640625" style="85" customWidth="1"/>
    <col min="7683" max="7683" width="0" style="85" hidden="1" customWidth="1"/>
    <col min="7684" max="7684" width="95.81640625" style="85" customWidth="1"/>
    <col min="7685" max="7685" width="135.453125" style="85" customWidth="1"/>
    <col min="7686" max="7936" width="11.453125" style="85"/>
    <col min="7937" max="7937" width="1.81640625" style="85" customWidth="1"/>
    <col min="7938" max="7938" width="21.81640625" style="85" customWidth="1"/>
    <col min="7939" max="7939" width="0" style="85" hidden="1" customWidth="1"/>
    <col min="7940" max="7940" width="95.81640625" style="85" customWidth="1"/>
    <col min="7941" max="7941" width="135.453125" style="85" customWidth="1"/>
    <col min="7942" max="8192" width="11.453125" style="85"/>
    <col min="8193" max="8193" width="1.81640625" style="85" customWidth="1"/>
    <col min="8194" max="8194" width="21.81640625" style="85" customWidth="1"/>
    <col min="8195" max="8195" width="0" style="85" hidden="1" customWidth="1"/>
    <col min="8196" max="8196" width="95.81640625" style="85" customWidth="1"/>
    <col min="8197" max="8197" width="135.453125" style="85" customWidth="1"/>
    <col min="8198" max="8448" width="11.453125" style="85"/>
    <col min="8449" max="8449" width="1.81640625" style="85" customWidth="1"/>
    <col min="8450" max="8450" width="21.81640625" style="85" customWidth="1"/>
    <col min="8451" max="8451" width="0" style="85" hidden="1" customWidth="1"/>
    <col min="8452" max="8452" width="95.81640625" style="85" customWidth="1"/>
    <col min="8453" max="8453" width="135.453125" style="85" customWidth="1"/>
    <col min="8454" max="8704" width="11.453125" style="85"/>
    <col min="8705" max="8705" width="1.81640625" style="85" customWidth="1"/>
    <col min="8706" max="8706" width="21.81640625" style="85" customWidth="1"/>
    <col min="8707" max="8707" width="0" style="85" hidden="1" customWidth="1"/>
    <col min="8708" max="8708" width="95.81640625" style="85" customWidth="1"/>
    <col min="8709" max="8709" width="135.453125" style="85" customWidth="1"/>
    <col min="8710" max="8960" width="11.453125" style="85"/>
    <col min="8961" max="8961" width="1.81640625" style="85" customWidth="1"/>
    <col min="8962" max="8962" width="21.81640625" style="85" customWidth="1"/>
    <col min="8963" max="8963" width="0" style="85" hidden="1" customWidth="1"/>
    <col min="8964" max="8964" width="95.81640625" style="85" customWidth="1"/>
    <col min="8965" max="8965" width="135.453125" style="85" customWidth="1"/>
    <col min="8966" max="9216" width="11.453125" style="85"/>
    <col min="9217" max="9217" width="1.81640625" style="85" customWidth="1"/>
    <col min="9218" max="9218" width="21.81640625" style="85" customWidth="1"/>
    <col min="9219" max="9219" width="0" style="85" hidden="1" customWidth="1"/>
    <col min="9220" max="9220" width="95.81640625" style="85" customWidth="1"/>
    <col min="9221" max="9221" width="135.453125" style="85" customWidth="1"/>
    <col min="9222" max="9472" width="11.453125" style="85"/>
    <col min="9473" max="9473" width="1.81640625" style="85" customWidth="1"/>
    <col min="9474" max="9474" width="21.81640625" style="85" customWidth="1"/>
    <col min="9475" max="9475" width="0" style="85" hidden="1" customWidth="1"/>
    <col min="9476" max="9476" width="95.81640625" style="85" customWidth="1"/>
    <col min="9477" max="9477" width="135.453125" style="85" customWidth="1"/>
    <col min="9478" max="9728" width="11.453125" style="85"/>
    <col min="9729" max="9729" width="1.81640625" style="85" customWidth="1"/>
    <col min="9730" max="9730" width="21.81640625" style="85" customWidth="1"/>
    <col min="9731" max="9731" width="0" style="85" hidden="1" customWidth="1"/>
    <col min="9732" max="9732" width="95.81640625" style="85" customWidth="1"/>
    <col min="9733" max="9733" width="135.453125" style="85" customWidth="1"/>
    <col min="9734" max="9984" width="11.453125" style="85"/>
    <col min="9985" max="9985" width="1.81640625" style="85" customWidth="1"/>
    <col min="9986" max="9986" width="21.81640625" style="85" customWidth="1"/>
    <col min="9987" max="9987" width="0" style="85" hidden="1" customWidth="1"/>
    <col min="9988" max="9988" width="95.81640625" style="85" customWidth="1"/>
    <col min="9989" max="9989" width="135.453125" style="85" customWidth="1"/>
    <col min="9990" max="10240" width="11.453125" style="85"/>
    <col min="10241" max="10241" width="1.81640625" style="85" customWidth="1"/>
    <col min="10242" max="10242" width="21.81640625" style="85" customWidth="1"/>
    <col min="10243" max="10243" width="0" style="85" hidden="1" customWidth="1"/>
    <col min="10244" max="10244" width="95.81640625" style="85" customWidth="1"/>
    <col min="10245" max="10245" width="135.453125" style="85" customWidth="1"/>
    <col min="10246" max="10496" width="11.453125" style="85"/>
    <col min="10497" max="10497" width="1.81640625" style="85" customWidth="1"/>
    <col min="10498" max="10498" width="21.81640625" style="85" customWidth="1"/>
    <col min="10499" max="10499" width="0" style="85" hidden="1" customWidth="1"/>
    <col min="10500" max="10500" width="95.81640625" style="85" customWidth="1"/>
    <col min="10501" max="10501" width="135.453125" style="85" customWidth="1"/>
    <col min="10502" max="10752" width="11.453125" style="85"/>
    <col min="10753" max="10753" width="1.81640625" style="85" customWidth="1"/>
    <col min="10754" max="10754" width="21.81640625" style="85" customWidth="1"/>
    <col min="10755" max="10755" width="0" style="85" hidden="1" customWidth="1"/>
    <col min="10756" max="10756" width="95.81640625" style="85" customWidth="1"/>
    <col min="10757" max="10757" width="135.453125" style="85" customWidth="1"/>
    <col min="10758" max="11008" width="11.453125" style="85"/>
    <col min="11009" max="11009" width="1.81640625" style="85" customWidth="1"/>
    <col min="11010" max="11010" width="21.81640625" style="85" customWidth="1"/>
    <col min="11011" max="11011" width="0" style="85" hidden="1" customWidth="1"/>
    <col min="11012" max="11012" width="95.81640625" style="85" customWidth="1"/>
    <col min="11013" max="11013" width="135.453125" style="85" customWidth="1"/>
    <col min="11014" max="11264" width="11.453125" style="85"/>
    <col min="11265" max="11265" width="1.81640625" style="85" customWidth="1"/>
    <col min="11266" max="11266" width="21.81640625" style="85" customWidth="1"/>
    <col min="11267" max="11267" width="0" style="85" hidden="1" customWidth="1"/>
    <col min="11268" max="11268" width="95.81640625" style="85" customWidth="1"/>
    <col min="11269" max="11269" width="135.453125" style="85" customWidth="1"/>
    <col min="11270" max="11520" width="11.453125" style="85"/>
    <col min="11521" max="11521" width="1.81640625" style="85" customWidth="1"/>
    <col min="11522" max="11522" width="21.81640625" style="85" customWidth="1"/>
    <col min="11523" max="11523" width="0" style="85" hidden="1" customWidth="1"/>
    <col min="11524" max="11524" width="95.81640625" style="85" customWidth="1"/>
    <col min="11525" max="11525" width="135.453125" style="85" customWidth="1"/>
    <col min="11526" max="11776" width="11.453125" style="85"/>
    <col min="11777" max="11777" width="1.81640625" style="85" customWidth="1"/>
    <col min="11778" max="11778" width="21.81640625" style="85" customWidth="1"/>
    <col min="11779" max="11779" width="0" style="85" hidden="1" customWidth="1"/>
    <col min="11780" max="11780" width="95.81640625" style="85" customWidth="1"/>
    <col min="11781" max="11781" width="135.453125" style="85" customWidth="1"/>
    <col min="11782" max="12032" width="11.453125" style="85"/>
    <col min="12033" max="12033" width="1.81640625" style="85" customWidth="1"/>
    <col min="12034" max="12034" width="21.81640625" style="85" customWidth="1"/>
    <col min="12035" max="12035" width="0" style="85" hidden="1" customWidth="1"/>
    <col min="12036" max="12036" width="95.81640625" style="85" customWidth="1"/>
    <col min="12037" max="12037" width="135.453125" style="85" customWidth="1"/>
    <col min="12038" max="12288" width="11.453125" style="85"/>
    <col min="12289" max="12289" width="1.81640625" style="85" customWidth="1"/>
    <col min="12290" max="12290" width="21.81640625" style="85" customWidth="1"/>
    <col min="12291" max="12291" width="0" style="85" hidden="1" customWidth="1"/>
    <col min="12292" max="12292" width="95.81640625" style="85" customWidth="1"/>
    <col min="12293" max="12293" width="135.453125" style="85" customWidth="1"/>
    <col min="12294" max="12544" width="11.453125" style="85"/>
    <col min="12545" max="12545" width="1.81640625" style="85" customWidth="1"/>
    <col min="12546" max="12546" width="21.81640625" style="85" customWidth="1"/>
    <col min="12547" max="12547" width="0" style="85" hidden="1" customWidth="1"/>
    <col min="12548" max="12548" width="95.81640625" style="85" customWidth="1"/>
    <col min="12549" max="12549" width="135.453125" style="85" customWidth="1"/>
    <col min="12550" max="12800" width="11.453125" style="85"/>
    <col min="12801" max="12801" width="1.81640625" style="85" customWidth="1"/>
    <col min="12802" max="12802" width="21.81640625" style="85" customWidth="1"/>
    <col min="12803" max="12803" width="0" style="85" hidden="1" customWidth="1"/>
    <col min="12804" max="12804" width="95.81640625" style="85" customWidth="1"/>
    <col min="12805" max="12805" width="135.453125" style="85" customWidth="1"/>
    <col min="12806" max="13056" width="11.453125" style="85"/>
    <col min="13057" max="13057" width="1.81640625" style="85" customWidth="1"/>
    <col min="13058" max="13058" width="21.81640625" style="85" customWidth="1"/>
    <col min="13059" max="13059" width="0" style="85" hidden="1" customWidth="1"/>
    <col min="13060" max="13060" width="95.81640625" style="85" customWidth="1"/>
    <col min="13061" max="13061" width="135.453125" style="85" customWidth="1"/>
    <col min="13062" max="13312" width="11.453125" style="85"/>
    <col min="13313" max="13313" width="1.81640625" style="85" customWidth="1"/>
    <col min="13314" max="13314" width="21.81640625" style="85" customWidth="1"/>
    <col min="13315" max="13315" width="0" style="85" hidden="1" customWidth="1"/>
    <col min="13316" max="13316" width="95.81640625" style="85" customWidth="1"/>
    <col min="13317" max="13317" width="135.453125" style="85" customWidth="1"/>
    <col min="13318" max="13568" width="11.453125" style="85"/>
    <col min="13569" max="13569" width="1.81640625" style="85" customWidth="1"/>
    <col min="13570" max="13570" width="21.81640625" style="85" customWidth="1"/>
    <col min="13571" max="13571" width="0" style="85" hidden="1" customWidth="1"/>
    <col min="13572" max="13572" width="95.81640625" style="85" customWidth="1"/>
    <col min="13573" max="13573" width="135.453125" style="85" customWidth="1"/>
    <col min="13574" max="13824" width="11.453125" style="85"/>
    <col min="13825" max="13825" width="1.81640625" style="85" customWidth="1"/>
    <col min="13826" max="13826" width="21.81640625" style="85" customWidth="1"/>
    <col min="13827" max="13827" width="0" style="85" hidden="1" customWidth="1"/>
    <col min="13828" max="13828" width="95.81640625" style="85" customWidth="1"/>
    <col min="13829" max="13829" width="135.453125" style="85" customWidth="1"/>
    <col min="13830" max="14080" width="11.453125" style="85"/>
    <col min="14081" max="14081" width="1.81640625" style="85" customWidth="1"/>
    <col min="14082" max="14082" width="21.81640625" style="85" customWidth="1"/>
    <col min="14083" max="14083" width="0" style="85" hidden="1" customWidth="1"/>
    <col min="14084" max="14084" width="95.81640625" style="85" customWidth="1"/>
    <col min="14085" max="14085" width="135.453125" style="85" customWidth="1"/>
    <col min="14086" max="14336" width="11.453125" style="85"/>
    <col min="14337" max="14337" width="1.81640625" style="85" customWidth="1"/>
    <col min="14338" max="14338" width="21.81640625" style="85" customWidth="1"/>
    <col min="14339" max="14339" width="0" style="85" hidden="1" customWidth="1"/>
    <col min="14340" max="14340" width="95.81640625" style="85" customWidth="1"/>
    <col min="14341" max="14341" width="135.453125" style="85" customWidth="1"/>
    <col min="14342" max="14592" width="11.453125" style="85"/>
    <col min="14593" max="14593" width="1.81640625" style="85" customWidth="1"/>
    <col min="14594" max="14594" width="21.81640625" style="85" customWidth="1"/>
    <col min="14595" max="14595" width="0" style="85" hidden="1" customWidth="1"/>
    <col min="14596" max="14596" width="95.81640625" style="85" customWidth="1"/>
    <col min="14597" max="14597" width="135.453125" style="85" customWidth="1"/>
    <col min="14598" max="14848" width="11.453125" style="85"/>
    <col min="14849" max="14849" width="1.81640625" style="85" customWidth="1"/>
    <col min="14850" max="14850" width="21.81640625" style="85" customWidth="1"/>
    <col min="14851" max="14851" width="0" style="85" hidden="1" customWidth="1"/>
    <col min="14852" max="14852" width="95.81640625" style="85" customWidth="1"/>
    <col min="14853" max="14853" width="135.453125" style="85" customWidth="1"/>
    <col min="14854" max="15104" width="11.453125" style="85"/>
    <col min="15105" max="15105" width="1.81640625" style="85" customWidth="1"/>
    <col min="15106" max="15106" width="21.81640625" style="85" customWidth="1"/>
    <col min="15107" max="15107" width="0" style="85" hidden="1" customWidth="1"/>
    <col min="15108" max="15108" width="95.81640625" style="85" customWidth="1"/>
    <col min="15109" max="15109" width="135.453125" style="85" customWidth="1"/>
    <col min="15110" max="15360" width="11.453125" style="85"/>
    <col min="15361" max="15361" width="1.81640625" style="85" customWidth="1"/>
    <col min="15362" max="15362" width="21.81640625" style="85" customWidth="1"/>
    <col min="15363" max="15363" width="0" style="85" hidden="1" customWidth="1"/>
    <col min="15364" max="15364" width="95.81640625" style="85" customWidth="1"/>
    <col min="15365" max="15365" width="135.453125" style="85" customWidth="1"/>
    <col min="15366" max="15616" width="11.453125" style="85"/>
    <col min="15617" max="15617" width="1.81640625" style="85" customWidth="1"/>
    <col min="15618" max="15618" width="21.81640625" style="85" customWidth="1"/>
    <col min="15619" max="15619" width="0" style="85" hidden="1" customWidth="1"/>
    <col min="15620" max="15620" width="95.81640625" style="85" customWidth="1"/>
    <col min="15621" max="15621" width="135.453125" style="85" customWidth="1"/>
    <col min="15622" max="15872" width="11.453125" style="85"/>
    <col min="15873" max="15873" width="1.81640625" style="85" customWidth="1"/>
    <col min="15874" max="15874" width="21.81640625" style="85" customWidth="1"/>
    <col min="15875" max="15875" width="0" style="85" hidden="1" customWidth="1"/>
    <col min="15876" max="15876" width="95.81640625" style="85" customWidth="1"/>
    <col min="15877" max="15877" width="135.453125" style="85" customWidth="1"/>
    <col min="15878" max="16128" width="11.453125" style="85"/>
    <col min="16129" max="16129" width="1.81640625" style="85" customWidth="1"/>
    <col min="16130" max="16130" width="21.81640625" style="85" customWidth="1"/>
    <col min="16131" max="16131" width="0" style="85" hidden="1" customWidth="1"/>
    <col min="16132" max="16132" width="95.81640625" style="85" customWidth="1"/>
    <col min="16133" max="16133" width="135.453125" style="85" customWidth="1"/>
    <col min="16134" max="16384" width="11.453125" style="85"/>
  </cols>
  <sheetData>
    <row r="1" spans="2:6" ht="18" x14ac:dyDescent="0.4">
      <c r="C1" s="86"/>
      <c r="D1" s="86"/>
      <c r="E1" s="87"/>
    </row>
    <row r="2" spans="2:6" x14ac:dyDescent="0.25">
      <c r="C2" s="86"/>
      <c r="D2" s="86"/>
      <c r="E2" s="86"/>
    </row>
    <row r="3" spans="2:6" ht="43.5" customHeight="1" x14ac:dyDescent="0.4">
      <c r="B3" s="306" t="s">
        <v>537</v>
      </c>
      <c r="C3" s="307"/>
      <c r="D3" s="307"/>
      <c r="E3" s="307"/>
    </row>
    <row r="4" spans="2:6" ht="20.25" customHeight="1" x14ac:dyDescent="0.25"/>
    <row r="5" spans="2:6" ht="20.25" customHeight="1" thickBot="1" x14ac:dyDescent="0.35">
      <c r="E5" s="88"/>
    </row>
    <row r="6" spans="2:6" ht="13.5" thickBot="1" x14ac:dyDescent="0.35">
      <c r="B6" s="89" t="s">
        <v>526</v>
      </c>
      <c r="C6" s="90" t="s">
        <v>527</v>
      </c>
      <c r="D6" s="90" t="s">
        <v>527</v>
      </c>
      <c r="E6" s="90" t="s">
        <v>528</v>
      </c>
    </row>
    <row r="7" spans="2:6" ht="3.75" customHeight="1" thickBot="1" x14ac:dyDescent="0.3"/>
    <row r="8" spans="2:6" ht="409.5" customHeight="1" thickBot="1" x14ac:dyDescent="0.3">
      <c r="B8" s="91" t="s">
        <v>529</v>
      </c>
      <c r="C8" s="92" t="s">
        <v>530</v>
      </c>
      <c r="D8" s="92" t="s">
        <v>538</v>
      </c>
      <c r="E8" s="93" t="s">
        <v>826</v>
      </c>
      <c r="F8" s="94"/>
    </row>
    <row r="9" spans="2:6" ht="27.75" hidden="1" customHeight="1" thickBot="1" x14ac:dyDescent="0.3">
      <c r="B9" s="99" t="s">
        <v>539</v>
      </c>
      <c r="C9" s="93" t="s">
        <v>540</v>
      </c>
      <c r="D9" s="93" t="s">
        <v>541</v>
      </c>
      <c r="E9" s="93" t="s">
        <v>542</v>
      </c>
      <c r="F9" s="94"/>
    </row>
    <row r="10" spans="2:6" ht="90.75" customHeight="1" thickBot="1" x14ac:dyDescent="0.3">
      <c r="B10" s="100" t="s">
        <v>543</v>
      </c>
      <c r="C10" s="97" t="s">
        <v>544</v>
      </c>
      <c r="D10" s="97" t="s">
        <v>545</v>
      </c>
      <c r="E10" s="97" t="s">
        <v>546</v>
      </c>
      <c r="F10" s="94"/>
    </row>
    <row r="11" spans="2:6" ht="96.75" hidden="1" customHeight="1" thickBot="1" x14ac:dyDescent="0.3">
      <c r="B11" s="100" t="s">
        <v>547</v>
      </c>
      <c r="C11" s="93" t="s">
        <v>548</v>
      </c>
      <c r="D11" s="93" t="s">
        <v>548</v>
      </c>
      <c r="E11" s="93" t="s">
        <v>549</v>
      </c>
      <c r="F11" s="94"/>
    </row>
    <row r="12" spans="2:6" ht="31.5" hidden="1" customHeight="1" thickBot="1" x14ac:dyDescent="0.3">
      <c r="B12" s="100" t="s">
        <v>550</v>
      </c>
      <c r="C12" s="101" t="s">
        <v>551</v>
      </c>
      <c r="D12" s="101" t="s">
        <v>552</v>
      </c>
      <c r="E12" s="101" t="s">
        <v>553</v>
      </c>
      <c r="F12" s="94"/>
    </row>
    <row r="13" spans="2:6" ht="30.75" hidden="1" customHeight="1" thickBot="1" x14ac:dyDescent="0.3">
      <c r="B13" s="100" t="s">
        <v>554</v>
      </c>
      <c r="C13" s="93" t="s">
        <v>555</v>
      </c>
      <c r="D13" s="93" t="s">
        <v>556</v>
      </c>
      <c r="E13" s="93" t="s">
        <v>557</v>
      </c>
      <c r="F13" s="94"/>
    </row>
    <row r="14" spans="2:6" ht="30" hidden="1" customHeight="1" thickBot="1" x14ac:dyDescent="0.3">
      <c r="B14" s="95" t="s">
        <v>558</v>
      </c>
      <c r="C14" s="93" t="s">
        <v>559</v>
      </c>
      <c r="D14" s="93" t="s">
        <v>559</v>
      </c>
      <c r="E14" s="93" t="s">
        <v>560</v>
      </c>
      <c r="F14" s="94"/>
    </row>
    <row r="15" spans="2:6" ht="19.5" hidden="1" customHeight="1" thickBot="1" x14ac:dyDescent="0.3">
      <c r="B15" s="98" t="s">
        <v>561</v>
      </c>
      <c r="C15" s="92" t="s">
        <v>562</v>
      </c>
      <c r="D15" s="92" t="s">
        <v>562</v>
      </c>
      <c r="E15" s="92" t="s">
        <v>563</v>
      </c>
      <c r="F15" s="94"/>
    </row>
    <row r="16" spans="2:6" ht="16.5" hidden="1" customHeight="1" x14ac:dyDescent="0.25">
      <c r="B16" s="94" t="s">
        <v>564</v>
      </c>
      <c r="C16" s="94"/>
      <c r="D16" s="94"/>
      <c r="E16" s="102">
        <v>50</v>
      </c>
      <c r="F16" s="94"/>
    </row>
    <row r="17" spans="2:9" ht="13" hidden="1" thickBot="1" x14ac:dyDescent="0.3">
      <c r="B17" s="94" t="s">
        <v>287</v>
      </c>
      <c r="C17" s="94"/>
      <c r="D17" s="94"/>
      <c r="E17" s="102">
        <v>100</v>
      </c>
      <c r="F17" s="94"/>
    </row>
    <row r="18" spans="2:9" ht="13" hidden="1" thickBot="1" x14ac:dyDescent="0.3">
      <c r="B18" s="94" t="s">
        <v>565</v>
      </c>
      <c r="C18" s="94"/>
      <c r="D18" s="94"/>
      <c r="E18" s="102">
        <v>10</v>
      </c>
      <c r="F18" s="94"/>
    </row>
    <row r="19" spans="2:9" ht="13" hidden="1" thickBot="1" x14ac:dyDescent="0.3">
      <c r="B19" s="94" t="s">
        <v>566</v>
      </c>
      <c r="C19" s="94"/>
      <c r="D19" s="94"/>
      <c r="E19" s="102">
        <v>20</v>
      </c>
      <c r="F19" s="94"/>
    </row>
    <row r="20" spans="2:9" ht="13" hidden="1" thickBot="1" x14ac:dyDescent="0.3">
      <c r="B20" s="94" t="s">
        <v>168</v>
      </c>
      <c r="C20" s="94"/>
      <c r="D20" s="94"/>
      <c r="E20" s="102">
        <v>10</v>
      </c>
      <c r="F20" s="94"/>
    </row>
    <row r="21" spans="2:9" ht="29.25" hidden="1" customHeight="1" x14ac:dyDescent="0.25">
      <c r="B21" s="103" t="s">
        <v>567</v>
      </c>
      <c r="C21" s="94"/>
      <c r="D21" s="94"/>
      <c r="E21" s="102">
        <v>20</v>
      </c>
      <c r="F21" s="94"/>
    </row>
    <row r="22" spans="2:9" ht="13" hidden="1" thickBot="1" x14ac:dyDescent="0.3">
      <c r="B22" s="94" t="s">
        <v>568</v>
      </c>
      <c r="C22" s="94"/>
      <c r="D22" s="94"/>
      <c r="E22" s="94" t="s">
        <v>569</v>
      </c>
      <c r="F22" s="94"/>
    </row>
    <row r="23" spans="2:9" ht="408.75" customHeight="1" thickBot="1" x14ac:dyDescent="0.3">
      <c r="B23" s="100" t="s">
        <v>570</v>
      </c>
      <c r="C23" s="97"/>
      <c r="D23" s="97"/>
      <c r="E23" s="97" t="s">
        <v>571</v>
      </c>
      <c r="F23" s="94"/>
    </row>
    <row r="24" spans="2:9" x14ac:dyDescent="0.25">
      <c r="B24" s="94"/>
      <c r="C24" s="94"/>
      <c r="D24" s="94"/>
      <c r="E24" s="94"/>
      <c r="F24" s="94"/>
    </row>
    <row r="25" spans="2:9" x14ac:dyDescent="0.25">
      <c r="B25" s="94"/>
      <c r="C25" s="94"/>
      <c r="D25" s="94"/>
      <c r="E25" s="94"/>
      <c r="F25" s="94"/>
    </row>
    <row r="26" spans="2:9" x14ac:dyDescent="0.25">
      <c r="B26" s="94"/>
      <c r="C26" s="94"/>
      <c r="D26" s="94"/>
      <c r="E26" s="94"/>
      <c r="F26" s="94"/>
    </row>
    <row r="27" spans="2:9" x14ac:dyDescent="0.25">
      <c r="B27" s="94"/>
      <c r="C27" s="94"/>
      <c r="D27" s="94"/>
      <c r="E27" s="94"/>
      <c r="F27" s="94"/>
    </row>
    <row r="28" spans="2:9" ht="18" customHeight="1" x14ac:dyDescent="0.3">
      <c r="B28" s="94"/>
      <c r="C28" s="94"/>
      <c r="D28" s="94"/>
      <c r="E28" s="94"/>
      <c r="F28" s="94"/>
      <c r="G28" s="104" t="s">
        <v>572</v>
      </c>
      <c r="H28" s="104" t="s">
        <v>573</v>
      </c>
      <c r="I28" s="104" t="s">
        <v>574</v>
      </c>
    </row>
    <row r="29" spans="2:9" ht="37.5" x14ac:dyDescent="0.25">
      <c r="B29" s="94"/>
      <c r="C29" s="94"/>
      <c r="D29" s="94"/>
      <c r="E29" s="94"/>
      <c r="F29" s="94"/>
      <c r="G29" s="105" t="s">
        <v>575</v>
      </c>
      <c r="H29" s="106">
        <v>50</v>
      </c>
      <c r="I29" s="107" t="s">
        <v>576</v>
      </c>
    </row>
    <row r="30" spans="2:9" x14ac:dyDescent="0.25">
      <c r="B30" s="94"/>
      <c r="C30" s="94"/>
      <c r="D30" s="94"/>
      <c r="E30" s="94"/>
      <c r="F30" s="94"/>
      <c r="G30" s="108" t="s">
        <v>577</v>
      </c>
      <c r="H30" s="106">
        <v>50</v>
      </c>
      <c r="I30" s="108"/>
    </row>
    <row r="31" spans="2:9" x14ac:dyDescent="0.25">
      <c r="B31" s="94"/>
      <c r="C31" s="94"/>
      <c r="D31" s="94"/>
      <c r="E31" s="94"/>
      <c r="F31" s="94"/>
      <c r="G31" s="108" t="s">
        <v>550</v>
      </c>
      <c r="H31" s="106">
        <v>300</v>
      </c>
      <c r="I31" s="108"/>
    </row>
    <row r="32" spans="2:9" x14ac:dyDescent="0.25">
      <c r="B32" s="94"/>
      <c r="C32" s="94"/>
      <c r="D32" s="94"/>
      <c r="E32" s="94"/>
      <c r="F32" s="94"/>
      <c r="G32" s="108" t="s">
        <v>554</v>
      </c>
      <c r="H32" s="106">
        <v>20</v>
      </c>
      <c r="I32" s="108"/>
    </row>
    <row r="33" spans="2:9" x14ac:dyDescent="0.25">
      <c r="B33" s="94"/>
      <c r="C33" s="94"/>
      <c r="D33" s="94"/>
      <c r="E33" s="94"/>
      <c r="F33" s="94"/>
      <c r="G33" s="108" t="s">
        <v>168</v>
      </c>
      <c r="H33" s="106">
        <v>10</v>
      </c>
      <c r="I33" s="108"/>
    </row>
    <row r="34" spans="2:9" ht="37.5" x14ac:dyDescent="0.25">
      <c r="B34" s="94"/>
      <c r="C34" s="94"/>
      <c r="D34" s="94"/>
      <c r="E34" s="94"/>
      <c r="F34" s="94"/>
      <c r="G34" s="108" t="s">
        <v>564</v>
      </c>
      <c r="H34" s="106">
        <v>50</v>
      </c>
      <c r="I34" s="107" t="s">
        <v>578</v>
      </c>
    </row>
    <row r="35" spans="2:9" x14ac:dyDescent="0.25">
      <c r="B35" s="94"/>
      <c r="C35" s="94"/>
      <c r="D35" s="94"/>
      <c r="E35" s="94"/>
      <c r="F35" s="94"/>
      <c r="G35" s="108" t="s">
        <v>287</v>
      </c>
      <c r="H35" s="106">
        <v>100</v>
      </c>
      <c r="I35" s="108"/>
    </row>
    <row r="36" spans="2:9" x14ac:dyDescent="0.25">
      <c r="B36" s="94"/>
      <c r="C36" s="94"/>
      <c r="D36" s="94"/>
      <c r="E36" s="94"/>
      <c r="F36" s="94"/>
      <c r="G36" s="108" t="s">
        <v>579</v>
      </c>
      <c r="H36" s="106">
        <v>20</v>
      </c>
      <c r="I36" s="108"/>
    </row>
    <row r="37" spans="2:9" ht="12.75" customHeight="1" x14ac:dyDescent="0.25">
      <c r="B37" s="94"/>
      <c r="C37" s="94"/>
      <c r="D37" s="94"/>
      <c r="E37" s="94"/>
      <c r="F37" s="94"/>
      <c r="G37" s="108" t="s">
        <v>566</v>
      </c>
      <c r="H37" s="106">
        <v>20</v>
      </c>
      <c r="I37" s="108"/>
    </row>
    <row r="38" spans="2:9" ht="25" x14ac:dyDescent="0.25">
      <c r="B38" s="94"/>
      <c r="C38" s="94"/>
      <c r="D38" s="94"/>
      <c r="E38" s="94"/>
      <c r="F38" s="94"/>
      <c r="G38" s="107" t="s">
        <v>580</v>
      </c>
      <c r="H38" s="106">
        <v>50</v>
      </c>
      <c r="I38" s="108"/>
    </row>
    <row r="39" spans="2:9" ht="25" x14ac:dyDescent="0.25">
      <c r="B39" s="94"/>
      <c r="C39" s="94"/>
      <c r="D39" s="94"/>
      <c r="E39" s="94"/>
      <c r="F39" s="94"/>
      <c r="G39" s="107" t="s">
        <v>581</v>
      </c>
      <c r="H39" s="106">
        <v>100</v>
      </c>
      <c r="I39" s="107" t="s">
        <v>582</v>
      </c>
    </row>
    <row r="40" spans="2:9" ht="25" x14ac:dyDescent="0.25">
      <c r="B40" s="94"/>
      <c r="C40" s="94"/>
      <c r="D40" s="94"/>
      <c r="E40" s="94"/>
      <c r="F40" s="94"/>
      <c r="G40" s="107" t="s">
        <v>583</v>
      </c>
      <c r="H40" s="106">
        <v>10</v>
      </c>
      <c r="I40" s="107"/>
    </row>
    <row r="41" spans="2:9" ht="37.5" x14ac:dyDescent="0.25">
      <c r="B41" s="94"/>
      <c r="C41" s="94"/>
      <c r="D41" s="94"/>
      <c r="E41" s="94"/>
      <c r="F41" s="94"/>
      <c r="G41" s="107" t="s">
        <v>584</v>
      </c>
      <c r="H41" s="106">
        <v>50</v>
      </c>
      <c r="I41" s="108"/>
    </row>
    <row r="42" spans="2:9" ht="37.5" x14ac:dyDescent="0.25">
      <c r="B42" s="94"/>
      <c r="C42" s="94"/>
      <c r="D42" s="94"/>
      <c r="E42" s="94"/>
      <c r="F42" s="94"/>
      <c r="G42" s="107" t="s">
        <v>585</v>
      </c>
      <c r="H42" s="106">
        <v>100</v>
      </c>
      <c r="I42" s="107" t="s">
        <v>582</v>
      </c>
    </row>
    <row r="43" spans="2:9" ht="16.5" customHeight="1" x14ac:dyDescent="0.25">
      <c r="B43" s="94"/>
      <c r="C43" s="94"/>
      <c r="D43" s="94"/>
      <c r="E43" s="94"/>
      <c r="F43" s="94"/>
      <c r="G43" s="108" t="s">
        <v>232</v>
      </c>
      <c r="H43" s="106">
        <v>50</v>
      </c>
      <c r="I43" s="308" t="s">
        <v>586</v>
      </c>
    </row>
    <row r="44" spans="2:9" x14ac:dyDescent="0.25">
      <c r="B44" s="94"/>
      <c r="C44" s="94"/>
      <c r="D44" s="94"/>
      <c r="E44" s="94"/>
      <c r="F44" s="94"/>
      <c r="G44" s="108" t="s">
        <v>234</v>
      </c>
      <c r="H44" s="106">
        <v>50</v>
      </c>
      <c r="I44" s="309"/>
    </row>
    <row r="45" spans="2:9" x14ac:dyDescent="0.25">
      <c r="B45" s="94"/>
      <c r="C45" s="94"/>
      <c r="D45" s="94"/>
      <c r="E45" s="94"/>
      <c r="F45" s="94"/>
      <c r="G45" s="108" t="s">
        <v>236</v>
      </c>
      <c r="H45" s="106">
        <v>50</v>
      </c>
      <c r="I45" s="309"/>
    </row>
    <row r="46" spans="2:9" x14ac:dyDescent="0.25">
      <c r="B46" s="94"/>
      <c r="C46" s="94"/>
      <c r="D46" s="94"/>
      <c r="E46" s="94"/>
      <c r="F46" s="94"/>
      <c r="G46" s="108" t="s">
        <v>238</v>
      </c>
      <c r="H46" s="106">
        <v>50</v>
      </c>
      <c r="I46" s="309"/>
    </row>
    <row r="47" spans="2:9" x14ac:dyDescent="0.25">
      <c r="B47" s="94"/>
      <c r="C47" s="94"/>
      <c r="D47" s="94"/>
      <c r="E47" s="94"/>
      <c r="F47" s="94"/>
      <c r="G47" s="108" t="s">
        <v>240</v>
      </c>
      <c r="H47" s="106">
        <v>50</v>
      </c>
      <c r="I47" s="310"/>
    </row>
    <row r="48" spans="2:9" ht="50" x14ac:dyDescent="0.25">
      <c r="B48" s="94"/>
      <c r="C48" s="94"/>
      <c r="D48" s="94"/>
      <c r="E48" s="94"/>
      <c r="F48" s="94"/>
      <c r="G48" s="108" t="s">
        <v>139</v>
      </c>
      <c r="H48" s="106">
        <v>50</v>
      </c>
      <c r="I48" s="107" t="s">
        <v>587</v>
      </c>
    </row>
    <row r="49" spans="2:6" x14ac:dyDescent="0.25">
      <c r="B49" s="94"/>
      <c r="C49" s="94"/>
      <c r="D49" s="94"/>
      <c r="E49" s="94"/>
      <c r="F49" s="94"/>
    </row>
    <row r="50" spans="2:6" x14ac:dyDescent="0.25">
      <c r="B50" s="94"/>
      <c r="C50" s="94"/>
      <c r="D50" s="94"/>
      <c r="E50" s="94"/>
      <c r="F50" s="94"/>
    </row>
    <row r="51" spans="2:6" x14ac:dyDescent="0.25">
      <c r="B51" s="94"/>
      <c r="C51" s="94"/>
      <c r="D51" s="94"/>
      <c r="E51" s="94"/>
      <c r="F51" s="94"/>
    </row>
    <row r="52" spans="2:6" x14ac:dyDescent="0.25">
      <c r="B52" s="94"/>
      <c r="C52" s="94"/>
      <c r="D52" s="94"/>
      <c r="E52" s="94"/>
      <c r="F52" s="94"/>
    </row>
    <row r="53" spans="2:6" x14ac:dyDescent="0.25">
      <c r="B53" s="94"/>
      <c r="C53" s="94"/>
      <c r="D53" s="94"/>
      <c r="E53" s="94"/>
      <c r="F53" s="94"/>
    </row>
    <row r="54" spans="2:6" x14ac:dyDescent="0.25">
      <c r="B54" s="94"/>
      <c r="C54" s="94"/>
      <c r="D54" s="94"/>
      <c r="E54" s="94"/>
      <c r="F54" s="94"/>
    </row>
    <row r="55" spans="2:6" x14ac:dyDescent="0.25">
      <c r="B55" s="94"/>
      <c r="C55" s="94"/>
      <c r="D55" s="94"/>
      <c r="E55" s="94"/>
      <c r="F55" s="94"/>
    </row>
    <row r="56" spans="2:6" x14ac:dyDescent="0.25">
      <c r="B56" s="94"/>
      <c r="C56" s="94"/>
      <c r="D56" s="94"/>
      <c r="E56" s="94"/>
      <c r="F56" s="94"/>
    </row>
    <row r="57" spans="2:6" x14ac:dyDescent="0.25">
      <c r="B57" s="94"/>
      <c r="C57" s="94"/>
      <c r="D57" s="94"/>
      <c r="E57" s="94"/>
      <c r="F57" s="94"/>
    </row>
    <row r="58" spans="2:6" x14ac:dyDescent="0.25">
      <c r="B58" s="94"/>
      <c r="C58" s="94"/>
      <c r="D58" s="94"/>
      <c r="E58" s="94"/>
      <c r="F58" s="94"/>
    </row>
    <row r="59" spans="2:6" x14ac:dyDescent="0.25">
      <c r="B59" s="94"/>
      <c r="C59" s="94"/>
      <c r="D59" s="94"/>
      <c r="E59" s="94"/>
      <c r="F59" s="94"/>
    </row>
    <row r="60" spans="2:6" x14ac:dyDescent="0.25">
      <c r="B60" s="94"/>
      <c r="C60" s="94"/>
      <c r="D60" s="94"/>
      <c r="E60" s="94"/>
      <c r="F60" s="94"/>
    </row>
    <row r="61" spans="2:6" x14ac:dyDescent="0.25">
      <c r="B61" s="94"/>
      <c r="C61" s="94"/>
      <c r="D61" s="94"/>
      <c r="E61" s="94"/>
      <c r="F61" s="94"/>
    </row>
    <row r="62" spans="2:6" x14ac:dyDescent="0.25">
      <c r="B62" s="94"/>
      <c r="C62" s="94"/>
      <c r="D62" s="94"/>
      <c r="E62" s="94"/>
      <c r="F62" s="94"/>
    </row>
    <row r="63" spans="2:6" x14ac:dyDescent="0.25">
      <c r="B63" s="94"/>
      <c r="C63" s="94"/>
      <c r="D63" s="94"/>
      <c r="E63" s="94"/>
      <c r="F63" s="94"/>
    </row>
    <row r="64" spans="2:6" x14ac:dyDescent="0.25">
      <c r="B64" s="94"/>
      <c r="C64" s="94"/>
      <c r="D64" s="94"/>
      <c r="E64" s="94"/>
      <c r="F64" s="94"/>
    </row>
    <row r="65" spans="2:6" x14ac:dyDescent="0.25">
      <c r="B65" s="94"/>
      <c r="C65" s="94"/>
      <c r="D65" s="94"/>
      <c r="E65" s="94"/>
      <c r="F65" s="94"/>
    </row>
    <row r="66" spans="2:6" x14ac:dyDescent="0.25">
      <c r="B66" s="94"/>
      <c r="C66" s="94"/>
      <c r="D66" s="94"/>
      <c r="E66" s="94"/>
      <c r="F66" s="94"/>
    </row>
    <row r="67" spans="2:6" x14ac:dyDescent="0.25">
      <c r="B67" s="94"/>
      <c r="C67" s="94"/>
      <c r="D67" s="94"/>
      <c r="E67" s="94"/>
      <c r="F67" s="94"/>
    </row>
    <row r="68" spans="2:6" x14ac:dyDescent="0.25">
      <c r="B68" s="94"/>
      <c r="C68" s="94"/>
      <c r="D68" s="94"/>
      <c r="E68" s="94"/>
      <c r="F68" s="94"/>
    </row>
    <row r="69" spans="2:6" x14ac:dyDescent="0.25">
      <c r="B69" s="94"/>
      <c r="C69" s="94"/>
      <c r="D69" s="94"/>
      <c r="E69" s="94"/>
      <c r="F69" s="94"/>
    </row>
    <row r="70" spans="2:6" x14ac:dyDescent="0.25">
      <c r="B70" s="94"/>
      <c r="C70" s="94"/>
      <c r="D70" s="94"/>
      <c r="E70" s="94"/>
      <c r="F70" s="94"/>
    </row>
    <row r="71" spans="2:6" x14ac:dyDescent="0.25">
      <c r="B71" s="94"/>
      <c r="C71" s="94"/>
      <c r="D71" s="94"/>
      <c r="E71" s="94"/>
      <c r="F71" s="94"/>
    </row>
    <row r="72" spans="2:6" x14ac:dyDescent="0.25">
      <c r="B72" s="94"/>
      <c r="C72" s="94"/>
      <c r="D72" s="94"/>
      <c r="E72" s="94"/>
      <c r="F72" s="94"/>
    </row>
  </sheetData>
  <sheetProtection algorithmName="SHA-512" hashValue="kZzArcgGnp2Sa6FMCP86Qp7udlL2KUarMCoE3yHomhiDz24U/yWYvy2WlraFIXmTcg5JgbyxPKp5gy2vddkHOw==" saltValue="OU2JSFBUVsNwyRqC/o6I9w==" spinCount="100000" sheet="1" objects="1" scenarios="1"/>
  <mergeCells count="2">
    <mergeCell ref="B3:E3"/>
    <mergeCell ref="I43:I47"/>
  </mergeCells>
  <pageMargins left="0.75" right="0.75" top="1" bottom="1" header="0.4921259845" footer="0.4921259845"/>
  <pageSetup paperSize="9" scale="40" fitToHeight="0" orientation="portrait" r:id="rId1"/>
  <headerFooter alignWithMargins="0"/>
  <drawing r:id="rId2"/>
  <legacyDrawing r:id="rId3"/>
  <oleObjects>
    <mc:AlternateContent xmlns:mc="http://schemas.openxmlformats.org/markup-compatibility/2006">
      <mc:Choice Requires="x14">
        <oleObject progId="Worksheet" dvAspect="DVASPECT_ICON" shapeId="64513" r:id="rId4">
          <objectPr defaultSize="0" r:id="rId5">
            <anchor moveWithCells="1">
              <from>
                <xdr:col>4</xdr:col>
                <xdr:colOff>6737350</xdr:colOff>
                <xdr:row>7</xdr:row>
                <xdr:rowOff>2089150</xdr:rowOff>
              </from>
              <to>
                <xdr:col>4</xdr:col>
                <xdr:colOff>7651750</xdr:colOff>
                <xdr:row>7</xdr:row>
                <xdr:rowOff>2774950</xdr:rowOff>
              </to>
            </anchor>
          </objectPr>
        </oleObject>
      </mc:Choice>
      <mc:Fallback>
        <oleObject progId="Worksheet" dvAspect="DVASPECT_ICON" shapeId="6451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41E00-7811-4E41-9E81-ED2607902ADE}">
  <sheetPr>
    <tabColor theme="9" tint="-0.249977111117893"/>
  </sheetPr>
  <dimension ref="A1"/>
  <sheetViews>
    <sheetView showGridLines="0" workbookViewId="0">
      <selection activeCell="M22" sqref="M22"/>
    </sheetView>
  </sheetViews>
  <sheetFormatPr defaultColWidth="9.1796875" defaultRowHeight="14.5" x14ac:dyDescent="0.35"/>
  <cols>
    <col min="1" max="16384" width="9.1796875" style="18"/>
  </cols>
  <sheetData/>
  <sheetProtection algorithmName="SHA-512" hashValue="1iLXN31FG6qn32pFDy5dYTK+ML7Ua5L7W98Q1BcbzXbVMlRMvWAiID/5uv1+LBzz0wdmLC8i+JBmnFtUp0BYgQ==" saltValue="QHVlDnHhmUQ+TGT8w+4G6A==" spinCount="100000" sheet="1" objects="1" scenarios="1"/>
  <pageMargins left="0.7" right="0.7" top="0.75" bottom="0.75" header="0.3" footer="0.3"/>
  <pageSetup paperSize="9" orientation="portrait" r:id="rId1"/>
  <drawing r:id="rId2"/>
  <legacyDrawing r:id="rId3"/>
  <oleObjects>
    <mc:AlternateContent xmlns:mc="http://schemas.openxmlformats.org/markup-compatibility/2006">
      <mc:Choice Requires="x14">
        <oleObject progId="Excel.Sheet.12" dvAspect="DVASPECT_ICON" shapeId="65537" r:id="rId4">
          <objectPr defaultSize="0" r:id="rId5">
            <anchor moveWithCells="1">
              <from>
                <xdr:col>10</xdr:col>
                <xdr:colOff>514350</xdr:colOff>
                <xdr:row>1</xdr:row>
                <xdr:rowOff>152400</xdr:rowOff>
              </from>
              <to>
                <xdr:col>12</xdr:col>
                <xdr:colOff>412750</xdr:colOff>
                <xdr:row>5</xdr:row>
                <xdr:rowOff>152400</xdr:rowOff>
              </to>
            </anchor>
          </objectPr>
        </oleObject>
      </mc:Choice>
      <mc:Fallback>
        <oleObject progId="Excel.Sheet.12" dvAspect="DVASPECT_ICON" shapeId="6553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Q166"/>
  <sheetViews>
    <sheetView showGridLines="0" zoomScale="75" zoomScaleNormal="75" workbookViewId="0">
      <selection activeCell="L5" sqref="L5"/>
    </sheetView>
  </sheetViews>
  <sheetFormatPr defaultColWidth="11.453125" defaultRowHeight="12.5" x14ac:dyDescent="0.25"/>
  <cols>
    <col min="1" max="1" width="30.26953125" style="85" customWidth="1"/>
    <col min="2" max="2" width="11" style="85" hidden="1" customWidth="1"/>
    <col min="3" max="3" width="6.54296875" style="85" customWidth="1"/>
    <col min="4" max="4" width="10" style="85" customWidth="1"/>
    <col min="5" max="5" width="35.54296875" style="85" customWidth="1"/>
    <col min="6" max="6" width="24.7265625" style="85" customWidth="1"/>
    <col min="7" max="7" width="8.7265625" style="85" hidden="1" customWidth="1"/>
    <col min="8" max="8" width="4.7265625" style="85" customWidth="1"/>
    <col min="9" max="9" width="15.453125" style="85" customWidth="1"/>
    <col min="10" max="10" width="11.26953125" style="85" customWidth="1"/>
    <col min="11" max="11" width="14.26953125" style="85" customWidth="1"/>
    <col min="12" max="12" width="22.7265625" style="85" customWidth="1"/>
    <col min="13" max="13" width="16.54296875" style="85" customWidth="1"/>
    <col min="14" max="14" width="42.54296875" style="85" customWidth="1"/>
    <col min="15" max="15" width="78.81640625" style="85" hidden="1" customWidth="1"/>
    <col min="16" max="16" width="11.1796875" style="85" hidden="1" customWidth="1"/>
    <col min="17" max="17" width="13.7265625" style="85" customWidth="1"/>
    <col min="18" max="256" width="11.453125" style="85"/>
    <col min="257" max="257" width="30.26953125" style="85" customWidth="1"/>
    <col min="258" max="258" width="0" style="85" hidden="1" customWidth="1"/>
    <col min="259" max="259" width="6.54296875" style="85" customWidth="1"/>
    <col min="260" max="260" width="10" style="85" customWidth="1"/>
    <col min="261" max="261" width="35.54296875" style="85" customWidth="1"/>
    <col min="262" max="262" width="24.7265625" style="85" customWidth="1"/>
    <col min="263" max="263" width="0" style="85" hidden="1" customWidth="1"/>
    <col min="264" max="264" width="4.7265625" style="85" customWidth="1"/>
    <col min="265" max="265" width="15.453125" style="85" customWidth="1"/>
    <col min="266" max="266" width="11.26953125" style="85" customWidth="1"/>
    <col min="267" max="267" width="14.26953125" style="85" customWidth="1"/>
    <col min="268" max="268" width="22.7265625" style="85" customWidth="1"/>
    <col min="269" max="269" width="16.54296875" style="85" customWidth="1"/>
    <col min="270" max="270" width="42.54296875" style="85" customWidth="1"/>
    <col min="271" max="272" width="0" style="85" hidden="1" customWidth="1"/>
    <col min="273" max="273" width="13.7265625" style="85" customWidth="1"/>
    <col min="274" max="512" width="11.453125" style="85"/>
    <col min="513" max="513" width="30.26953125" style="85" customWidth="1"/>
    <col min="514" max="514" width="0" style="85" hidden="1" customWidth="1"/>
    <col min="515" max="515" width="6.54296875" style="85" customWidth="1"/>
    <col min="516" max="516" width="10" style="85" customWidth="1"/>
    <col min="517" max="517" width="35.54296875" style="85" customWidth="1"/>
    <col min="518" max="518" width="24.7265625" style="85" customWidth="1"/>
    <col min="519" max="519" width="0" style="85" hidden="1" customWidth="1"/>
    <col min="520" max="520" width="4.7265625" style="85" customWidth="1"/>
    <col min="521" max="521" width="15.453125" style="85" customWidth="1"/>
    <col min="522" max="522" width="11.26953125" style="85" customWidth="1"/>
    <col min="523" max="523" width="14.26953125" style="85" customWidth="1"/>
    <col min="524" max="524" width="22.7265625" style="85" customWidth="1"/>
    <col min="525" max="525" width="16.54296875" style="85" customWidth="1"/>
    <col min="526" max="526" width="42.54296875" style="85" customWidth="1"/>
    <col min="527" max="528" width="0" style="85" hidden="1" customWidth="1"/>
    <col min="529" max="529" width="13.7265625" style="85" customWidth="1"/>
    <col min="530" max="768" width="11.453125" style="85"/>
    <col min="769" max="769" width="30.26953125" style="85" customWidth="1"/>
    <col min="770" max="770" width="0" style="85" hidden="1" customWidth="1"/>
    <col min="771" max="771" width="6.54296875" style="85" customWidth="1"/>
    <col min="772" max="772" width="10" style="85" customWidth="1"/>
    <col min="773" max="773" width="35.54296875" style="85" customWidth="1"/>
    <col min="774" max="774" width="24.7265625" style="85" customWidth="1"/>
    <col min="775" max="775" width="0" style="85" hidden="1" customWidth="1"/>
    <col min="776" max="776" width="4.7265625" style="85" customWidth="1"/>
    <col min="777" max="777" width="15.453125" style="85" customWidth="1"/>
    <col min="778" max="778" width="11.26953125" style="85" customWidth="1"/>
    <col min="779" max="779" width="14.26953125" style="85" customWidth="1"/>
    <col min="780" max="780" width="22.7265625" style="85" customWidth="1"/>
    <col min="781" max="781" width="16.54296875" style="85" customWidth="1"/>
    <col min="782" max="782" width="42.54296875" style="85" customWidth="1"/>
    <col min="783" max="784" width="0" style="85" hidden="1" customWidth="1"/>
    <col min="785" max="785" width="13.7265625" style="85" customWidth="1"/>
    <col min="786" max="1024" width="11.453125" style="85"/>
    <col min="1025" max="1025" width="30.26953125" style="85" customWidth="1"/>
    <col min="1026" max="1026" width="0" style="85" hidden="1" customWidth="1"/>
    <col min="1027" max="1027" width="6.54296875" style="85" customWidth="1"/>
    <col min="1028" max="1028" width="10" style="85" customWidth="1"/>
    <col min="1029" max="1029" width="35.54296875" style="85" customWidth="1"/>
    <col min="1030" max="1030" width="24.7265625" style="85" customWidth="1"/>
    <col min="1031" max="1031" width="0" style="85" hidden="1" customWidth="1"/>
    <col min="1032" max="1032" width="4.7265625" style="85" customWidth="1"/>
    <col min="1033" max="1033" width="15.453125" style="85" customWidth="1"/>
    <col min="1034" max="1034" width="11.26953125" style="85" customWidth="1"/>
    <col min="1035" max="1035" width="14.26953125" style="85" customWidth="1"/>
    <col min="1036" max="1036" width="22.7265625" style="85" customWidth="1"/>
    <col min="1037" max="1037" width="16.54296875" style="85" customWidth="1"/>
    <col min="1038" max="1038" width="42.54296875" style="85" customWidth="1"/>
    <col min="1039" max="1040" width="0" style="85" hidden="1" customWidth="1"/>
    <col min="1041" max="1041" width="13.7265625" style="85" customWidth="1"/>
    <col min="1042" max="1280" width="11.453125" style="85"/>
    <col min="1281" max="1281" width="30.26953125" style="85" customWidth="1"/>
    <col min="1282" max="1282" width="0" style="85" hidden="1" customWidth="1"/>
    <col min="1283" max="1283" width="6.54296875" style="85" customWidth="1"/>
    <col min="1284" max="1284" width="10" style="85" customWidth="1"/>
    <col min="1285" max="1285" width="35.54296875" style="85" customWidth="1"/>
    <col min="1286" max="1286" width="24.7265625" style="85" customWidth="1"/>
    <col min="1287" max="1287" width="0" style="85" hidden="1" customWidth="1"/>
    <col min="1288" max="1288" width="4.7265625" style="85" customWidth="1"/>
    <col min="1289" max="1289" width="15.453125" style="85" customWidth="1"/>
    <col min="1290" max="1290" width="11.26953125" style="85" customWidth="1"/>
    <col min="1291" max="1291" width="14.26953125" style="85" customWidth="1"/>
    <col min="1292" max="1292" width="22.7265625" style="85" customWidth="1"/>
    <col min="1293" max="1293" width="16.54296875" style="85" customWidth="1"/>
    <col min="1294" max="1294" width="42.54296875" style="85" customWidth="1"/>
    <col min="1295" max="1296" width="0" style="85" hidden="1" customWidth="1"/>
    <col min="1297" max="1297" width="13.7265625" style="85" customWidth="1"/>
    <col min="1298" max="1536" width="11.453125" style="85"/>
    <col min="1537" max="1537" width="30.26953125" style="85" customWidth="1"/>
    <col min="1538" max="1538" width="0" style="85" hidden="1" customWidth="1"/>
    <col min="1539" max="1539" width="6.54296875" style="85" customWidth="1"/>
    <col min="1540" max="1540" width="10" style="85" customWidth="1"/>
    <col min="1541" max="1541" width="35.54296875" style="85" customWidth="1"/>
    <col min="1542" max="1542" width="24.7265625" style="85" customWidth="1"/>
    <col min="1543" max="1543" width="0" style="85" hidden="1" customWidth="1"/>
    <col min="1544" max="1544" width="4.7265625" style="85" customWidth="1"/>
    <col min="1545" max="1545" width="15.453125" style="85" customWidth="1"/>
    <col min="1546" max="1546" width="11.26953125" style="85" customWidth="1"/>
    <col min="1547" max="1547" width="14.26953125" style="85" customWidth="1"/>
    <col min="1548" max="1548" width="22.7265625" style="85" customWidth="1"/>
    <col min="1549" max="1549" width="16.54296875" style="85" customWidth="1"/>
    <col min="1550" max="1550" width="42.54296875" style="85" customWidth="1"/>
    <col min="1551" max="1552" width="0" style="85" hidden="1" customWidth="1"/>
    <col min="1553" max="1553" width="13.7265625" style="85" customWidth="1"/>
    <col min="1554" max="1792" width="11.453125" style="85"/>
    <col min="1793" max="1793" width="30.26953125" style="85" customWidth="1"/>
    <col min="1794" max="1794" width="0" style="85" hidden="1" customWidth="1"/>
    <col min="1795" max="1795" width="6.54296875" style="85" customWidth="1"/>
    <col min="1796" max="1796" width="10" style="85" customWidth="1"/>
    <col min="1797" max="1797" width="35.54296875" style="85" customWidth="1"/>
    <col min="1798" max="1798" width="24.7265625" style="85" customWidth="1"/>
    <col min="1799" max="1799" width="0" style="85" hidden="1" customWidth="1"/>
    <col min="1800" max="1800" width="4.7265625" style="85" customWidth="1"/>
    <col min="1801" max="1801" width="15.453125" style="85" customWidth="1"/>
    <col min="1802" max="1802" width="11.26953125" style="85" customWidth="1"/>
    <col min="1803" max="1803" width="14.26953125" style="85" customWidth="1"/>
    <col min="1804" max="1804" width="22.7265625" style="85" customWidth="1"/>
    <col min="1805" max="1805" width="16.54296875" style="85" customWidth="1"/>
    <col min="1806" max="1806" width="42.54296875" style="85" customWidth="1"/>
    <col min="1807" max="1808" width="0" style="85" hidden="1" customWidth="1"/>
    <col min="1809" max="1809" width="13.7265625" style="85" customWidth="1"/>
    <col min="1810" max="2048" width="11.453125" style="85"/>
    <col min="2049" max="2049" width="30.26953125" style="85" customWidth="1"/>
    <col min="2050" max="2050" width="0" style="85" hidden="1" customWidth="1"/>
    <col min="2051" max="2051" width="6.54296875" style="85" customWidth="1"/>
    <col min="2052" max="2052" width="10" style="85" customWidth="1"/>
    <col min="2053" max="2053" width="35.54296875" style="85" customWidth="1"/>
    <col min="2054" max="2054" width="24.7265625" style="85" customWidth="1"/>
    <col min="2055" max="2055" width="0" style="85" hidden="1" customWidth="1"/>
    <col min="2056" max="2056" width="4.7265625" style="85" customWidth="1"/>
    <col min="2057" max="2057" width="15.453125" style="85" customWidth="1"/>
    <col min="2058" max="2058" width="11.26953125" style="85" customWidth="1"/>
    <col min="2059" max="2059" width="14.26953125" style="85" customWidth="1"/>
    <col min="2060" max="2060" width="22.7265625" style="85" customWidth="1"/>
    <col min="2061" max="2061" width="16.54296875" style="85" customWidth="1"/>
    <col min="2062" max="2062" width="42.54296875" style="85" customWidth="1"/>
    <col min="2063" max="2064" width="0" style="85" hidden="1" customWidth="1"/>
    <col min="2065" max="2065" width="13.7265625" style="85" customWidth="1"/>
    <col min="2066" max="2304" width="11.453125" style="85"/>
    <col min="2305" max="2305" width="30.26953125" style="85" customWidth="1"/>
    <col min="2306" max="2306" width="0" style="85" hidden="1" customWidth="1"/>
    <col min="2307" max="2307" width="6.54296875" style="85" customWidth="1"/>
    <col min="2308" max="2308" width="10" style="85" customWidth="1"/>
    <col min="2309" max="2309" width="35.54296875" style="85" customWidth="1"/>
    <col min="2310" max="2310" width="24.7265625" style="85" customWidth="1"/>
    <col min="2311" max="2311" width="0" style="85" hidden="1" customWidth="1"/>
    <col min="2312" max="2312" width="4.7265625" style="85" customWidth="1"/>
    <col min="2313" max="2313" width="15.453125" style="85" customWidth="1"/>
    <col min="2314" max="2314" width="11.26953125" style="85" customWidth="1"/>
    <col min="2315" max="2315" width="14.26953125" style="85" customWidth="1"/>
    <col min="2316" max="2316" width="22.7265625" style="85" customWidth="1"/>
    <col min="2317" max="2317" width="16.54296875" style="85" customWidth="1"/>
    <col min="2318" max="2318" width="42.54296875" style="85" customWidth="1"/>
    <col min="2319" max="2320" width="0" style="85" hidden="1" customWidth="1"/>
    <col min="2321" max="2321" width="13.7265625" style="85" customWidth="1"/>
    <col min="2322" max="2560" width="11.453125" style="85"/>
    <col min="2561" max="2561" width="30.26953125" style="85" customWidth="1"/>
    <col min="2562" max="2562" width="0" style="85" hidden="1" customWidth="1"/>
    <col min="2563" max="2563" width="6.54296875" style="85" customWidth="1"/>
    <col min="2564" max="2564" width="10" style="85" customWidth="1"/>
    <col min="2565" max="2565" width="35.54296875" style="85" customWidth="1"/>
    <col min="2566" max="2566" width="24.7265625" style="85" customWidth="1"/>
    <col min="2567" max="2567" width="0" style="85" hidden="1" customWidth="1"/>
    <col min="2568" max="2568" width="4.7265625" style="85" customWidth="1"/>
    <col min="2569" max="2569" width="15.453125" style="85" customWidth="1"/>
    <col min="2570" max="2570" width="11.26953125" style="85" customWidth="1"/>
    <col min="2571" max="2571" width="14.26953125" style="85" customWidth="1"/>
    <col min="2572" max="2572" width="22.7265625" style="85" customWidth="1"/>
    <col min="2573" max="2573" width="16.54296875" style="85" customWidth="1"/>
    <col min="2574" max="2574" width="42.54296875" style="85" customWidth="1"/>
    <col min="2575" max="2576" width="0" style="85" hidden="1" customWidth="1"/>
    <col min="2577" max="2577" width="13.7265625" style="85" customWidth="1"/>
    <col min="2578" max="2816" width="11.453125" style="85"/>
    <col min="2817" max="2817" width="30.26953125" style="85" customWidth="1"/>
    <col min="2818" max="2818" width="0" style="85" hidden="1" customWidth="1"/>
    <col min="2819" max="2819" width="6.54296875" style="85" customWidth="1"/>
    <col min="2820" max="2820" width="10" style="85" customWidth="1"/>
    <col min="2821" max="2821" width="35.54296875" style="85" customWidth="1"/>
    <col min="2822" max="2822" width="24.7265625" style="85" customWidth="1"/>
    <col min="2823" max="2823" width="0" style="85" hidden="1" customWidth="1"/>
    <col min="2824" max="2824" width="4.7265625" style="85" customWidth="1"/>
    <col min="2825" max="2825" width="15.453125" style="85" customWidth="1"/>
    <col min="2826" max="2826" width="11.26953125" style="85" customWidth="1"/>
    <col min="2827" max="2827" width="14.26953125" style="85" customWidth="1"/>
    <col min="2828" max="2828" width="22.7265625" style="85" customWidth="1"/>
    <col min="2829" max="2829" width="16.54296875" style="85" customWidth="1"/>
    <col min="2830" max="2830" width="42.54296875" style="85" customWidth="1"/>
    <col min="2831" max="2832" width="0" style="85" hidden="1" customWidth="1"/>
    <col min="2833" max="2833" width="13.7265625" style="85" customWidth="1"/>
    <col min="2834" max="3072" width="11.453125" style="85"/>
    <col min="3073" max="3073" width="30.26953125" style="85" customWidth="1"/>
    <col min="3074" max="3074" width="0" style="85" hidden="1" customWidth="1"/>
    <col min="3075" max="3075" width="6.54296875" style="85" customWidth="1"/>
    <col min="3076" max="3076" width="10" style="85" customWidth="1"/>
    <col min="3077" max="3077" width="35.54296875" style="85" customWidth="1"/>
    <col min="3078" max="3078" width="24.7265625" style="85" customWidth="1"/>
    <col min="3079" max="3079" width="0" style="85" hidden="1" customWidth="1"/>
    <col min="3080" max="3080" width="4.7265625" style="85" customWidth="1"/>
    <col min="3081" max="3081" width="15.453125" style="85" customWidth="1"/>
    <col min="3082" max="3082" width="11.26953125" style="85" customWidth="1"/>
    <col min="3083" max="3083" width="14.26953125" style="85" customWidth="1"/>
    <col min="3084" max="3084" width="22.7265625" style="85" customWidth="1"/>
    <col min="3085" max="3085" width="16.54296875" style="85" customWidth="1"/>
    <col min="3086" max="3086" width="42.54296875" style="85" customWidth="1"/>
    <col min="3087" max="3088" width="0" style="85" hidden="1" customWidth="1"/>
    <col min="3089" max="3089" width="13.7265625" style="85" customWidth="1"/>
    <col min="3090" max="3328" width="11.453125" style="85"/>
    <col min="3329" max="3329" width="30.26953125" style="85" customWidth="1"/>
    <col min="3330" max="3330" width="0" style="85" hidden="1" customWidth="1"/>
    <col min="3331" max="3331" width="6.54296875" style="85" customWidth="1"/>
    <col min="3332" max="3332" width="10" style="85" customWidth="1"/>
    <col min="3333" max="3333" width="35.54296875" style="85" customWidth="1"/>
    <col min="3334" max="3334" width="24.7265625" style="85" customWidth="1"/>
    <col min="3335" max="3335" width="0" style="85" hidden="1" customWidth="1"/>
    <col min="3336" max="3336" width="4.7265625" style="85" customWidth="1"/>
    <col min="3337" max="3337" width="15.453125" style="85" customWidth="1"/>
    <col min="3338" max="3338" width="11.26953125" style="85" customWidth="1"/>
    <col min="3339" max="3339" width="14.26953125" style="85" customWidth="1"/>
    <col min="3340" max="3340" width="22.7265625" style="85" customWidth="1"/>
    <col min="3341" max="3341" width="16.54296875" style="85" customWidth="1"/>
    <col min="3342" max="3342" width="42.54296875" style="85" customWidth="1"/>
    <col min="3343" max="3344" width="0" style="85" hidden="1" customWidth="1"/>
    <col min="3345" max="3345" width="13.7265625" style="85" customWidth="1"/>
    <col min="3346" max="3584" width="11.453125" style="85"/>
    <col min="3585" max="3585" width="30.26953125" style="85" customWidth="1"/>
    <col min="3586" max="3586" width="0" style="85" hidden="1" customWidth="1"/>
    <col min="3587" max="3587" width="6.54296875" style="85" customWidth="1"/>
    <col min="3588" max="3588" width="10" style="85" customWidth="1"/>
    <col min="3589" max="3589" width="35.54296875" style="85" customWidth="1"/>
    <col min="3590" max="3590" width="24.7265625" style="85" customWidth="1"/>
    <col min="3591" max="3591" width="0" style="85" hidden="1" customWidth="1"/>
    <col min="3592" max="3592" width="4.7265625" style="85" customWidth="1"/>
    <col min="3593" max="3593" width="15.453125" style="85" customWidth="1"/>
    <col min="3594" max="3594" width="11.26953125" style="85" customWidth="1"/>
    <col min="3595" max="3595" width="14.26953125" style="85" customWidth="1"/>
    <col min="3596" max="3596" width="22.7265625" style="85" customWidth="1"/>
    <col min="3597" max="3597" width="16.54296875" style="85" customWidth="1"/>
    <col min="3598" max="3598" width="42.54296875" style="85" customWidth="1"/>
    <col min="3599" max="3600" width="0" style="85" hidden="1" customWidth="1"/>
    <col min="3601" max="3601" width="13.7265625" style="85" customWidth="1"/>
    <col min="3602" max="3840" width="11.453125" style="85"/>
    <col min="3841" max="3841" width="30.26953125" style="85" customWidth="1"/>
    <col min="3842" max="3842" width="0" style="85" hidden="1" customWidth="1"/>
    <col min="3843" max="3843" width="6.54296875" style="85" customWidth="1"/>
    <col min="3844" max="3844" width="10" style="85" customWidth="1"/>
    <col min="3845" max="3845" width="35.54296875" style="85" customWidth="1"/>
    <col min="3846" max="3846" width="24.7265625" style="85" customWidth="1"/>
    <col min="3847" max="3847" width="0" style="85" hidden="1" customWidth="1"/>
    <col min="3848" max="3848" width="4.7265625" style="85" customWidth="1"/>
    <col min="3849" max="3849" width="15.453125" style="85" customWidth="1"/>
    <col min="3850" max="3850" width="11.26953125" style="85" customWidth="1"/>
    <col min="3851" max="3851" width="14.26953125" style="85" customWidth="1"/>
    <col min="3852" max="3852" width="22.7265625" style="85" customWidth="1"/>
    <col min="3853" max="3853" width="16.54296875" style="85" customWidth="1"/>
    <col min="3854" max="3854" width="42.54296875" style="85" customWidth="1"/>
    <col min="3855" max="3856" width="0" style="85" hidden="1" customWidth="1"/>
    <col min="3857" max="3857" width="13.7265625" style="85" customWidth="1"/>
    <col min="3858" max="4096" width="11.453125" style="85"/>
    <col min="4097" max="4097" width="30.26953125" style="85" customWidth="1"/>
    <col min="4098" max="4098" width="0" style="85" hidden="1" customWidth="1"/>
    <col min="4099" max="4099" width="6.54296875" style="85" customWidth="1"/>
    <col min="4100" max="4100" width="10" style="85" customWidth="1"/>
    <col min="4101" max="4101" width="35.54296875" style="85" customWidth="1"/>
    <col min="4102" max="4102" width="24.7265625" style="85" customWidth="1"/>
    <col min="4103" max="4103" width="0" style="85" hidden="1" customWidth="1"/>
    <col min="4104" max="4104" width="4.7265625" style="85" customWidth="1"/>
    <col min="4105" max="4105" width="15.453125" style="85" customWidth="1"/>
    <col min="4106" max="4106" width="11.26953125" style="85" customWidth="1"/>
    <col min="4107" max="4107" width="14.26953125" style="85" customWidth="1"/>
    <col min="4108" max="4108" width="22.7265625" style="85" customWidth="1"/>
    <col min="4109" max="4109" width="16.54296875" style="85" customWidth="1"/>
    <col min="4110" max="4110" width="42.54296875" style="85" customWidth="1"/>
    <col min="4111" max="4112" width="0" style="85" hidden="1" customWidth="1"/>
    <col min="4113" max="4113" width="13.7265625" style="85" customWidth="1"/>
    <col min="4114" max="4352" width="11.453125" style="85"/>
    <col min="4353" max="4353" width="30.26953125" style="85" customWidth="1"/>
    <col min="4354" max="4354" width="0" style="85" hidden="1" customWidth="1"/>
    <col min="4355" max="4355" width="6.54296875" style="85" customWidth="1"/>
    <col min="4356" max="4356" width="10" style="85" customWidth="1"/>
    <col min="4357" max="4357" width="35.54296875" style="85" customWidth="1"/>
    <col min="4358" max="4358" width="24.7265625" style="85" customWidth="1"/>
    <col min="4359" max="4359" width="0" style="85" hidden="1" customWidth="1"/>
    <col min="4360" max="4360" width="4.7265625" style="85" customWidth="1"/>
    <col min="4361" max="4361" width="15.453125" style="85" customWidth="1"/>
    <col min="4362" max="4362" width="11.26953125" style="85" customWidth="1"/>
    <col min="4363" max="4363" width="14.26953125" style="85" customWidth="1"/>
    <col min="4364" max="4364" width="22.7265625" style="85" customWidth="1"/>
    <col min="4365" max="4365" width="16.54296875" style="85" customWidth="1"/>
    <col min="4366" max="4366" width="42.54296875" style="85" customWidth="1"/>
    <col min="4367" max="4368" width="0" style="85" hidden="1" customWidth="1"/>
    <col min="4369" max="4369" width="13.7265625" style="85" customWidth="1"/>
    <col min="4370" max="4608" width="11.453125" style="85"/>
    <col min="4609" max="4609" width="30.26953125" style="85" customWidth="1"/>
    <col min="4610" max="4610" width="0" style="85" hidden="1" customWidth="1"/>
    <col min="4611" max="4611" width="6.54296875" style="85" customWidth="1"/>
    <col min="4612" max="4612" width="10" style="85" customWidth="1"/>
    <col min="4613" max="4613" width="35.54296875" style="85" customWidth="1"/>
    <col min="4614" max="4614" width="24.7265625" style="85" customWidth="1"/>
    <col min="4615" max="4615" width="0" style="85" hidden="1" customWidth="1"/>
    <col min="4616" max="4616" width="4.7265625" style="85" customWidth="1"/>
    <col min="4617" max="4617" width="15.453125" style="85" customWidth="1"/>
    <col min="4618" max="4618" width="11.26953125" style="85" customWidth="1"/>
    <col min="4619" max="4619" width="14.26953125" style="85" customWidth="1"/>
    <col min="4620" max="4620" width="22.7265625" style="85" customWidth="1"/>
    <col min="4621" max="4621" width="16.54296875" style="85" customWidth="1"/>
    <col min="4622" max="4622" width="42.54296875" style="85" customWidth="1"/>
    <col min="4623" max="4624" width="0" style="85" hidden="1" customWidth="1"/>
    <col min="4625" max="4625" width="13.7265625" style="85" customWidth="1"/>
    <col min="4626" max="4864" width="11.453125" style="85"/>
    <col min="4865" max="4865" width="30.26953125" style="85" customWidth="1"/>
    <col min="4866" max="4866" width="0" style="85" hidden="1" customWidth="1"/>
    <col min="4867" max="4867" width="6.54296875" style="85" customWidth="1"/>
    <col min="4868" max="4868" width="10" style="85" customWidth="1"/>
    <col min="4869" max="4869" width="35.54296875" style="85" customWidth="1"/>
    <col min="4870" max="4870" width="24.7265625" style="85" customWidth="1"/>
    <col min="4871" max="4871" width="0" style="85" hidden="1" customWidth="1"/>
    <col min="4872" max="4872" width="4.7265625" style="85" customWidth="1"/>
    <col min="4873" max="4873" width="15.453125" style="85" customWidth="1"/>
    <col min="4874" max="4874" width="11.26953125" style="85" customWidth="1"/>
    <col min="4875" max="4875" width="14.26953125" style="85" customWidth="1"/>
    <col min="4876" max="4876" width="22.7265625" style="85" customWidth="1"/>
    <col min="4877" max="4877" width="16.54296875" style="85" customWidth="1"/>
    <col min="4878" max="4878" width="42.54296875" style="85" customWidth="1"/>
    <col min="4879" max="4880" width="0" style="85" hidden="1" customWidth="1"/>
    <col min="4881" max="4881" width="13.7265625" style="85" customWidth="1"/>
    <col min="4882" max="5120" width="11.453125" style="85"/>
    <col min="5121" max="5121" width="30.26953125" style="85" customWidth="1"/>
    <col min="5122" max="5122" width="0" style="85" hidden="1" customWidth="1"/>
    <col min="5123" max="5123" width="6.54296875" style="85" customWidth="1"/>
    <col min="5124" max="5124" width="10" style="85" customWidth="1"/>
    <col min="5125" max="5125" width="35.54296875" style="85" customWidth="1"/>
    <col min="5126" max="5126" width="24.7265625" style="85" customWidth="1"/>
    <col min="5127" max="5127" width="0" style="85" hidden="1" customWidth="1"/>
    <col min="5128" max="5128" width="4.7265625" style="85" customWidth="1"/>
    <col min="5129" max="5129" width="15.453125" style="85" customWidth="1"/>
    <col min="5130" max="5130" width="11.26953125" style="85" customWidth="1"/>
    <col min="5131" max="5131" width="14.26953125" style="85" customWidth="1"/>
    <col min="5132" max="5132" width="22.7265625" style="85" customWidth="1"/>
    <col min="5133" max="5133" width="16.54296875" style="85" customWidth="1"/>
    <col min="5134" max="5134" width="42.54296875" style="85" customWidth="1"/>
    <col min="5135" max="5136" width="0" style="85" hidden="1" customWidth="1"/>
    <col min="5137" max="5137" width="13.7265625" style="85" customWidth="1"/>
    <col min="5138" max="5376" width="11.453125" style="85"/>
    <col min="5377" max="5377" width="30.26953125" style="85" customWidth="1"/>
    <col min="5378" max="5378" width="0" style="85" hidden="1" customWidth="1"/>
    <col min="5379" max="5379" width="6.54296875" style="85" customWidth="1"/>
    <col min="5380" max="5380" width="10" style="85" customWidth="1"/>
    <col min="5381" max="5381" width="35.54296875" style="85" customWidth="1"/>
    <col min="5382" max="5382" width="24.7265625" style="85" customWidth="1"/>
    <col min="5383" max="5383" width="0" style="85" hidden="1" customWidth="1"/>
    <col min="5384" max="5384" width="4.7265625" style="85" customWidth="1"/>
    <col min="5385" max="5385" width="15.453125" style="85" customWidth="1"/>
    <col min="5386" max="5386" width="11.26953125" style="85" customWidth="1"/>
    <col min="5387" max="5387" width="14.26953125" style="85" customWidth="1"/>
    <col min="5388" max="5388" width="22.7265625" style="85" customWidth="1"/>
    <col min="5389" max="5389" width="16.54296875" style="85" customWidth="1"/>
    <col min="5390" max="5390" width="42.54296875" style="85" customWidth="1"/>
    <col min="5391" max="5392" width="0" style="85" hidden="1" customWidth="1"/>
    <col min="5393" max="5393" width="13.7265625" style="85" customWidth="1"/>
    <col min="5394" max="5632" width="11.453125" style="85"/>
    <col min="5633" max="5633" width="30.26953125" style="85" customWidth="1"/>
    <col min="5634" max="5634" width="0" style="85" hidden="1" customWidth="1"/>
    <col min="5635" max="5635" width="6.54296875" style="85" customWidth="1"/>
    <col min="5636" max="5636" width="10" style="85" customWidth="1"/>
    <col min="5637" max="5637" width="35.54296875" style="85" customWidth="1"/>
    <col min="5638" max="5638" width="24.7265625" style="85" customWidth="1"/>
    <col min="5639" max="5639" width="0" style="85" hidden="1" customWidth="1"/>
    <col min="5640" max="5640" width="4.7265625" style="85" customWidth="1"/>
    <col min="5641" max="5641" width="15.453125" style="85" customWidth="1"/>
    <col min="5642" max="5642" width="11.26953125" style="85" customWidth="1"/>
    <col min="5643" max="5643" width="14.26953125" style="85" customWidth="1"/>
    <col min="5644" max="5644" width="22.7265625" style="85" customWidth="1"/>
    <col min="5645" max="5645" width="16.54296875" style="85" customWidth="1"/>
    <col min="5646" max="5646" width="42.54296875" style="85" customWidth="1"/>
    <col min="5647" max="5648" width="0" style="85" hidden="1" customWidth="1"/>
    <col min="5649" max="5649" width="13.7265625" style="85" customWidth="1"/>
    <col min="5650" max="5888" width="11.453125" style="85"/>
    <col min="5889" max="5889" width="30.26953125" style="85" customWidth="1"/>
    <col min="5890" max="5890" width="0" style="85" hidden="1" customWidth="1"/>
    <col min="5891" max="5891" width="6.54296875" style="85" customWidth="1"/>
    <col min="5892" max="5892" width="10" style="85" customWidth="1"/>
    <col min="5893" max="5893" width="35.54296875" style="85" customWidth="1"/>
    <col min="5894" max="5894" width="24.7265625" style="85" customWidth="1"/>
    <col min="5895" max="5895" width="0" style="85" hidden="1" customWidth="1"/>
    <col min="5896" max="5896" width="4.7265625" style="85" customWidth="1"/>
    <col min="5897" max="5897" width="15.453125" style="85" customWidth="1"/>
    <col min="5898" max="5898" width="11.26953125" style="85" customWidth="1"/>
    <col min="5899" max="5899" width="14.26953125" style="85" customWidth="1"/>
    <col min="5900" max="5900" width="22.7265625" style="85" customWidth="1"/>
    <col min="5901" max="5901" width="16.54296875" style="85" customWidth="1"/>
    <col min="5902" max="5902" width="42.54296875" style="85" customWidth="1"/>
    <col min="5903" max="5904" width="0" style="85" hidden="1" customWidth="1"/>
    <col min="5905" max="5905" width="13.7265625" style="85" customWidth="1"/>
    <col min="5906" max="6144" width="11.453125" style="85"/>
    <col min="6145" max="6145" width="30.26953125" style="85" customWidth="1"/>
    <col min="6146" max="6146" width="0" style="85" hidden="1" customWidth="1"/>
    <col min="6147" max="6147" width="6.54296875" style="85" customWidth="1"/>
    <col min="6148" max="6148" width="10" style="85" customWidth="1"/>
    <col min="6149" max="6149" width="35.54296875" style="85" customWidth="1"/>
    <col min="6150" max="6150" width="24.7265625" style="85" customWidth="1"/>
    <col min="6151" max="6151" width="0" style="85" hidden="1" customWidth="1"/>
    <col min="6152" max="6152" width="4.7265625" style="85" customWidth="1"/>
    <col min="6153" max="6153" width="15.453125" style="85" customWidth="1"/>
    <col min="6154" max="6154" width="11.26953125" style="85" customWidth="1"/>
    <col min="6155" max="6155" width="14.26953125" style="85" customWidth="1"/>
    <col min="6156" max="6156" width="22.7265625" style="85" customWidth="1"/>
    <col min="6157" max="6157" width="16.54296875" style="85" customWidth="1"/>
    <col min="6158" max="6158" width="42.54296875" style="85" customWidth="1"/>
    <col min="6159" max="6160" width="0" style="85" hidden="1" customWidth="1"/>
    <col min="6161" max="6161" width="13.7265625" style="85" customWidth="1"/>
    <col min="6162" max="6400" width="11.453125" style="85"/>
    <col min="6401" max="6401" width="30.26953125" style="85" customWidth="1"/>
    <col min="6402" max="6402" width="0" style="85" hidden="1" customWidth="1"/>
    <col min="6403" max="6403" width="6.54296875" style="85" customWidth="1"/>
    <col min="6404" max="6404" width="10" style="85" customWidth="1"/>
    <col min="6405" max="6405" width="35.54296875" style="85" customWidth="1"/>
    <col min="6406" max="6406" width="24.7265625" style="85" customWidth="1"/>
    <col min="6407" max="6407" width="0" style="85" hidden="1" customWidth="1"/>
    <col min="6408" max="6408" width="4.7265625" style="85" customWidth="1"/>
    <col min="6409" max="6409" width="15.453125" style="85" customWidth="1"/>
    <col min="6410" max="6410" width="11.26953125" style="85" customWidth="1"/>
    <col min="6411" max="6411" width="14.26953125" style="85" customWidth="1"/>
    <col min="6412" max="6412" width="22.7265625" style="85" customWidth="1"/>
    <col min="6413" max="6413" width="16.54296875" style="85" customWidth="1"/>
    <col min="6414" max="6414" width="42.54296875" style="85" customWidth="1"/>
    <col min="6415" max="6416" width="0" style="85" hidden="1" customWidth="1"/>
    <col min="6417" max="6417" width="13.7265625" style="85" customWidth="1"/>
    <col min="6418" max="6656" width="11.453125" style="85"/>
    <col min="6657" max="6657" width="30.26953125" style="85" customWidth="1"/>
    <col min="6658" max="6658" width="0" style="85" hidden="1" customWidth="1"/>
    <col min="6659" max="6659" width="6.54296875" style="85" customWidth="1"/>
    <col min="6660" max="6660" width="10" style="85" customWidth="1"/>
    <col min="6661" max="6661" width="35.54296875" style="85" customWidth="1"/>
    <col min="6662" max="6662" width="24.7265625" style="85" customWidth="1"/>
    <col min="6663" max="6663" width="0" style="85" hidden="1" customWidth="1"/>
    <col min="6664" max="6664" width="4.7265625" style="85" customWidth="1"/>
    <col min="6665" max="6665" width="15.453125" style="85" customWidth="1"/>
    <col min="6666" max="6666" width="11.26953125" style="85" customWidth="1"/>
    <col min="6667" max="6667" width="14.26953125" style="85" customWidth="1"/>
    <col min="6668" max="6668" width="22.7265625" style="85" customWidth="1"/>
    <col min="6669" max="6669" width="16.54296875" style="85" customWidth="1"/>
    <col min="6670" max="6670" width="42.54296875" style="85" customWidth="1"/>
    <col min="6671" max="6672" width="0" style="85" hidden="1" customWidth="1"/>
    <col min="6673" max="6673" width="13.7265625" style="85" customWidth="1"/>
    <col min="6674" max="6912" width="11.453125" style="85"/>
    <col min="6913" max="6913" width="30.26953125" style="85" customWidth="1"/>
    <col min="6914" max="6914" width="0" style="85" hidden="1" customWidth="1"/>
    <col min="6915" max="6915" width="6.54296875" style="85" customWidth="1"/>
    <col min="6916" max="6916" width="10" style="85" customWidth="1"/>
    <col min="6917" max="6917" width="35.54296875" style="85" customWidth="1"/>
    <col min="6918" max="6918" width="24.7265625" style="85" customWidth="1"/>
    <col min="6919" max="6919" width="0" style="85" hidden="1" customWidth="1"/>
    <col min="6920" max="6920" width="4.7265625" style="85" customWidth="1"/>
    <col min="6921" max="6921" width="15.453125" style="85" customWidth="1"/>
    <col min="6922" max="6922" width="11.26953125" style="85" customWidth="1"/>
    <col min="6923" max="6923" width="14.26953125" style="85" customWidth="1"/>
    <col min="6924" max="6924" width="22.7265625" style="85" customWidth="1"/>
    <col min="6925" max="6925" width="16.54296875" style="85" customWidth="1"/>
    <col min="6926" max="6926" width="42.54296875" style="85" customWidth="1"/>
    <col min="6927" max="6928" width="0" style="85" hidden="1" customWidth="1"/>
    <col min="6929" max="6929" width="13.7265625" style="85" customWidth="1"/>
    <col min="6930" max="7168" width="11.453125" style="85"/>
    <col min="7169" max="7169" width="30.26953125" style="85" customWidth="1"/>
    <col min="7170" max="7170" width="0" style="85" hidden="1" customWidth="1"/>
    <col min="7171" max="7171" width="6.54296875" style="85" customWidth="1"/>
    <col min="7172" max="7172" width="10" style="85" customWidth="1"/>
    <col min="7173" max="7173" width="35.54296875" style="85" customWidth="1"/>
    <col min="7174" max="7174" width="24.7265625" style="85" customWidth="1"/>
    <col min="7175" max="7175" width="0" style="85" hidden="1" customWidth="1"/>
    <col min="7176" max="7176" width="4.7265625" style="85" customWidth="1"/>
    <col min="7177" max="7177" width="15.453125" style="85" customWidth="1"/>
    <col min="7178" max="7178" width="11.26953125" style="85" customWidth="1"/>
    <col min="7179" max="7179" width="14.26953125" style="85" customWidth="1"/>
    <col min="7180" max="7180" width="22.7265625" style="85" customWidth="1"/>
    <col min="7181" max="7181" width="16.54296875" style="85" customWidth="1"/>
    <col min="7182" max="7182" width="42.54296875" style="85" customWidth="1"/>
    <col min="7183" max="7184" width="0" style="85" hidden="1" customWidth="1"/>
    <col min="7185" max="7185" width="13.7265625" style="85" customWidth="1"/>
    <col min="7186" max="7424" width="11.453125" style="85"/>
    <col min="7425" max="7425" width="30.26953125" style="85" customWidth="1"/>
    <col min="7426" max="7426" width="0" style="85" hidden="1" customWidth="1"/>
    <col min="7427" max="7427" width="6.54296875" style="85" customWidth="1"/>
    <col min="7428" max="7428" width="10" style="85" customWidth="1"/>
    <col min="7429" max="7429" width="35.54296875" style="85" customWidth="1"/>
    <col min="7430" max="7430" width="24.7265625" style="85" customWidth="1"/>
    <col min="7431" max="7431" width="0" style="85" hidden="1" customWidth="1"/>
    <col min="7432" max="7432" width="4.7265625" style="85" customWidth="1"/>
    <col min="7433" max="7433" width="15.453125" style="85" customWidth="1"/>
    <col min="7434" max="7434" width="11.26953125" style="85" customWidth="1"/>
    <col min="7435" max="7435" width="14.26953125" style="85" customWidth="1"/>
    <col min="7436" max="7436" width="22.7265625" style="85" customWidth="1"/>
    <col min="7437" max="7437" width="16.54296875" style="85" customWidth="1"/>
    <col min="7438" max="7438" width="42.54296875" style="85" customWidth="1"/>
    <col min="7439" max="7440" width="0" style="85" hidden="1" customWidth="1"/>
    <col min="7441" max="7441" width="13.7265625" style="85" customWidth="1"/>
    <col min="7442" max="7680" width="11.453125" style="85"/>
    <col min="7681" max="7681" width="30.26953125" style="85" customWidth="1"/>
    <col min="7682" max="7682" width="0" style="85" hidden="1" customWidth="1"/>
    <col min="7683" max="7683" width="6.54296875" style="85" customWidth="1"/>
    <col min="7684" max="7684" width="10" style="85" customWidth="1"/>
    <col min="7685" max="7685" width="35.54296875" style="85" customWidth="1"/>
    <col min="7686" max="7686" width="24.7265625" style="85" customWidth="1"/>
    <col min="7687" max="7687" width="0" style="85" hidden="1" customWidth="1"/>
    <col min="7688" max="7688" width="4.7265625" style="85" customWidth="1"/>
    <col min="7689" max="7689" width="15.453125" style="85" customWidth="1"/>
    <col min="7690" max="7690" width="11.26953125" style="85" customWidth="1"/>
    <col min="7691" max="7691" width="14.26953125" style="85" customWidth="1"/>
    <col min="7692" max="7692" width="22.7265625" style="85" customWidth="1"/>
    <col min="7693" max="7693" width="16.54296875" style="85" customWidth="1"/>
    <col min="7694" max="7694" width="42.54296875" style="85" customWidth="1"/>
    <col min="7695" max="7696" width="0" style="85" hidden="1" customWidth="1"/>
    <col min="7697" max="7697" width="13.7265625" style="85" customWidth="1"/>
    <col min="7698" max="7936" width="11.453125" style="85"/>
    <col min="7937" max="7937" width="30.26953125" style="85" customWidth="1"/>
    <col min="7938" max="7938" width="0" style="85" hidden="1" customWidth="1"/>
    <col min="7939" max="7939" width="6.54296875" style="85" customWidth="1"/>
    <col min="7940" max="7940" width="10" style="85" customWidth="1"/>
    <col min="7941" max="7941" width="35.54296875" style="85" customWidth="1"/>
    <col min="7942" max="7942" width="24.7265625" style="85" customWidth="1"/>
    <col min="7943" max="7943" width="0" style="85" hidden="1" customWidth="1"/>
    <col min="7944" max="7944" width="4.7265625" style="85" customWidth="1"/>
    <col min="7945" max="7945" width="15.453125" style="85" customWidth="1"/>
    <col min="7946" max="7946" width="11.26953125" style="85" customWidth="1"/>
    <col min="7947" max="7947" width="14.26953125" style="85" customWidth="1"/>
    <col min="7948" max="7948" width="22.7265625" style="85" customWidth="1"/>
    <col min="7949" max="7949" width="16.54296875" style="85" customWidth="1"/>
    <col min="7950" max="7950" width="42.54296875" style="85" customWidth="1"/>
    <col min="7951" max="7952" width="0" style="85" hidden="1" customWidth="1"/>
    <col min="7953" max="7953" width="13.7265625" style="85" customWidth="1"/>
    <col min="7954" max="8192" width="11.453125" style="85"/>
    <col min="8193" max="8193" width="30.26953125" style="85" customWidth="1"/>
    <col min="8194" max="8194" width="0" style="85" hidden="1" customWidth="1"/>
    <col min="8195" max="8195" width="6.54296875" style="85" customWidth="1"/>
    <col min="8196" max="8196" width="10" style="85" customWidth="1"/>
    <col min="8197" max="8197" width="35.54296875" style="85" customWidth="1"/>
    <col min="8198" max="8198" width="24.7265625" style="85" customWidth="1"/>
    <col min="8199" max="8199" width="0" style="85" hidden="1" customWidth="1"/>
    <col min="8200" max="8200" width="4.7265625" style="85" customWidth="1"/>
    <col min="8201" max="8201" width="15.453125" style="85" customWidth="1"/>
    <col min="8202" max="8202" width="11.26953125" style="85" customWidth="1"/>
    <col min="8203" max="8203" width="14.26953125" style="85" customWidth="1"/>
    <col min="8204" max="8204" width="22.7265625" style="85" customWidth="1"/>
    <col min="8205" max="8205" width="16.54296875" style="85" customWidth="1"/>
    <col min="8206" max="8206" width="42.54296875" style="85" customWidth="1"/>
    <col min="8207" max="8208" width="0" style="85" hidden="1" customWidth="1"/>
    <col min="8209" max="8209" width="13.7265625" style="85" customWidth="1"/>
    <col min="8210" max="8448" width="11.453125" style="85"/>
    <col min="8449" max="8449" width="30.26953125" style="85" customWidth="1"/>
    <col min="8450" max="8450" width="0" style="85" hidden="1" customWidth="1"/>
    <col min="8451" max="8451" width="6.54296875" style="85" customWidth="1"/>
    <col min="8452" max="8452" width="10" style="85" customWidth="1"/>
    <col min="8453" max="8453" width="35.54296875" style="85" customWidth="1"/>
    <col min="8454" max="8454" width="24.7265625" style="85" customWidth="1"/>
    <col min="8455" max="8455" width="0" style="85" hidden="1" customWidth="1"/>
    <col min="8456" max="8456" width="4.7265625" style="85" customWidth="1"/>
    <col min="8457" max="8457" width="15.453125" style="85" customWidth="1"/>
    <col min="8458" max="8458" width="11.26953125" style="85" customWidth="1"/>
    <col min="8459" max="8459" width="14.26953125" style="85" customWidth="1"/>
    <col min="8460" max="8460" width="22.7265625" style="85" customWidth="1"/>
    <col min="8461" max="8461" width="16.54296875" style="85" customWidth="1"/>
    <col min="8462" max="8462" width="42.54296875" style="85" customWidth="1"/>
    <col min="8463" max="8464" width="0" style="85" hidden="1" customWidth="1"/>
    <col min="8465" max="8465" width="13.7265625" style="85" customWidth="1"/>
    <col min="8466" max="8704" width="11.453125" style="85"/>
    <col min="8705" max="8705" width="30.26953125" style="85" customWidth="1"/>
    <col min="8706" max="8706" width="0" style="85" hidden="1" customWidth="1"/>
    <col min="8707" max="8707" width="6.54296875" style="85" customWidth="1"/>
    <col min="8708" max="8708" width="10" style="85" customWidth="1"/>
    <col min="8709" max="8709" width="35.54296875" style="85" customWidth="1"/>
    <col min="8710" max="8710" width="24.7265625" style="85" customWidth="1"/>
    <col min="8711" max="8711" width="0" style="85" hidden="1" customWidth="1"/>
    <col min="8712" max="8712" width="4.7265625" style="85" customWidth="1"/>
    <col min="8713" max="8713" width="15.453125" style="85" customWidth="1"/>
    <col min="8714" max="8714" width="11.26953125" style="85" customWidth="1"/>
    <col min="8715" max="8715" width="14.26953125" style="85" customWidth="1"/>
    <col min="8716" max="8716" width="22.7265625" style="85" customWidth="1"/>
    <col min="8717" max="8717" width="16.54296875" style="85" customWidth="1"/>
    <col min="8718" max="8718" width="42.54296875" style="85" customWidth="1"/>
    <col min="8719" max="8720" width="0" style="85" hidden="1" customWidth="1"/>
    <col min="8721" max="8721" width="13.7265625" style="85" customWidth="1"/>
    <col min="8722" max="8960" width="11.453125" style="85"/>
    <col min="8961" max="8961" width="30.26953125" style="85" customWidth="1"/>
    <col min="8962" max="8962" width="0" style="85" hidden="1" customWidth="1"/>
    <col min="8963" max="8963" width="6.54296875" style="85" customWidth="1"/>
    <col min="8964" max="8964" width="10" style="85" customWidth="1"/>
    <col min="8965" max="8965" width="35.54296875" style="85" customWidth="1"/>
    <col min="8966" max="8966" width="24.7265625" style="85" customWidth="1"/>
    <col min="8967" max="8967" width="0" style="85" hidden="1" customWidth="1"/>
    <col min="8968" max="8968" width="4.7265625" style="85" customWidth="1"/>
    <col min="8969" max="8969" width="15.453125" style="85" customWidth="1"/>
    <col min="8970" max="8970" width="11.26953125" style="85" customWidth="1"/>
    <col min="8971" max="8971" width="14.26953125" style="85" customWidth="1"/>
    <col min="8972" max="8972" width="22.7265625" style="85" customWidth="1"/>
    <col min="8973" max="8973" width="16.54296875" style="85" customWidth="1"/>
    <col min="8974" max="8974" width="42.54296875" style="85" customWidth="1"/>
    <col min="8975" max="8976" width="0" style="85" hidden="1" customWidth="1"/>
    <col min="8977" max="8977" width="13.7265625" style="85" customWidth="1"/>
    <col min="8978" max="9216" width="11.453125" style="85"/>
    <col min="9217" max="9217" width="30.26953125" style="85" customWidth="1"/>
    <col min="9218" max="9218" width="0" style="85" hidden="1" customWidth="1"/>
    <col min="9219" max="9219" width="6.54296875" style="85" customWidth="1"/>
    <col min="9220" max="9220" width="10" style="85" customWidth="1"/>
    <col min="9221" max="9221" width="35.54296875" style="85" customWidth="1"/>
    <col min="9222" max="9222" width="24.7265625" style="85" customWidth="1"/>
    <col min="9223" max="9223" width="0" style="85" hidden="1" customWidth="1"/>
    <col min="9224" max="9224" width="4.7265625" style="85" customWidth="1"/>
    <col min="9225" max="9225" width="15.453125" style="85" customWidth="1"/>
    <col min="9226" max="9226" width="11.26953125" style="85" customWidth="1"/>
    <col min="9227" max="9227" width="14.26953125" style="85" customWidth="1"/>
    <col min="9228" max="9228" width="22.7265625" style="85" customWidth="1"/>
    <col min="9229" max="9229" width="16.54296875" style="85" customWidth="1"/>
    <col min="9230" max="9230" width="42.54296875" style="85" customWidth="1"/>
    <col min="9231" max="9232" width="0" style="85" hidden="1" customWidth="1"/>
    <col min="9233" max="9233" width="13.7265625" style="85" customWidth="1"/>
    <col min="9234" max="9472" width="11.453125" style="85"/>
    <col min="9473" max="9473" width="30.26953125" style="85" customWidth="1"/>
    <col min="9474" max="9474" width="0" style="85" hidden="1" customWidth="1"/>
    <col min="9475" max="9475" width="6.54296875" style="85" customWidth="1"/>
    <col min="9476" max="9476" width="10" style="85" customWidth="1"/>
    <col min="9477" max="9477" width="35.54296875" style="85" customWidth="1"/>
    <col min="9478" max="9478" width="24.7265625" style="85" customWidth="1"/>
    <col min="9479" max="9479" width="0" style="85" hidden="1" customWidth="1"/>
    <col min="9480" max="9480" width="4.7265625" style="85" customWidth="1"/>
    <col min="9481" max="9481" width="15.453125" style="85" customWidth="1"/>
    <col min="9482" max="9482" width="11.26953125" style="85" customWidth="1"/>
    <col min="9483" max="9483" width="14.26953125" style="85" customWidth="1"/>
    <col min="9484" max="9484" width="22.7265625" style="85" customWidth="1"/>
    <col min="9485" max="9485" width="16.54296875" style="85" customWidth="1"/>
    <col min="9486" max="9486" width="42.54296875" style="85" customWidth="1"/>
    <col min="9487" max="9488" width="0" style="85" hidden="1" customWidth="1"/>
    <col min="9489" max="9489" width="13.7265625" style="85" customWidth="1"/>
    <col min="9490" max="9728" width="11.453125" style="85"/>
    <col min="9729" max="9729" width="30.26953125" style="85" customWidth="1"/>
    <col min="9730" max="9730" width="0" style="85" hidden="1" customWidth="1"/>
    <col min="9731" max="9731" width="6.54296875" style="85" customWidth="1"/>
    <col min="9732" max="9732" width="10" style="85" customWidth="1"/>
    <col min="9733" max="9733" width="35.54296875" style="85" customWidth="1"/>
    <col min="9734" max="9734" width="24.7265625" style="85" customWidth="1"/>
    <col min="9735" max="9735" width="0" style="85" hidden="1" customWidth="1"/>
    <col min="9736" max="9736" width="4.7265625" style="85" customWidth="1"/>
    <col min="9737" max="9737" width="15.453125" style="85" customWidth="1"/>
    <col min="9738" max="9738" width="11.26953125" style="85" customWidth="1"/>
    <col min="9739" max="9739" width="14.26953125" style="85" customWidth="1"/>
    <col min="9740" max="9740" width="22.7265625" style="85" customWidth="1"/>
    <col min="9741" max="9741" width="16.54296875" style="85" customWidth="1"/>
    <col min="9742" max="9742" width="42.54296875" style="85" customWidth="1"/>
    <col min="9743" max="9744" width="0" style="85" hidden="1" customWidth="1"/>
    <col min="9745" max="9745" width="13.7265625" style="85" customWidth="1"/>
    <col min="9746" max="9984" width="11.453125" style="85"/>
    <col min="9985" max="9985" width="30.26953125" style="85" customWidth="1"/>
    <col min="9986" max="9986" width="0" style="85" hidden="1" customWidth="1"/>
    <col min="9987" max="9987" width="6.54296875" style="85" customWidth="1"/>
    <col min="9988" max="9988" width="10" style="85" customWidth="1"/>
    <col min="9989" max="9989" width="35.54296875" style="85" customWidth="1"/>
    <col min="9990" max="9990" width="24.7265625" style="85" customWidth="1"/>
    <col min="9991" max="9991" width="0" style="85" hidden="1" customWidth="1"/>
    <col min="9992" max="9992" width="4.7265625" style="85" customWidth="1"/>
    <col min="9993" max="9993" width="15.453125" style="85" customWidth="1"/>
    <col min="9994" max="9994" width="11.26953125" style="85" customWidth="1"/>
    <col min="9995" max="9995" width="14.26953125" style="85" customWidth="1"/>
    <col min="9996" max="9996" width="22.7265625" style="85" customWidth="1"/>
    <col min="9997" max="9997" width="16.54296875" style="85" customWidth="1"/>
    <col min="9998" max="9998" width="42.54296875" style="85" customWidth="1"/>
    <col min="9999" max="10000" width="0" style="85" hidden="1" customWidth="1"/>
    <col min="10001" max="10001" width="13.7265625" style="85" customWidth="1"/>
    <col min="10002" max="10240" width="11.453125" style="85"/>
    <col min="10241" max="10241" width="30.26953125" style="85" customWidth="1"/>
    <col min="10242" max="10242" width="0" style="85" hidden="1" customWidth="1"/>
    <col min="10243" max="10243" width="6.54296875" style="85" customWidth="1"/>
    <col min="10244" max="10244" width="10" style="85" customWidth="1"/>
    <col min="10245" max="10245" width="35.54296875" style="85" customWidth="1"/>
    <col min="10246" max="10246" width="24.7265625" style="85" customWidth="1"/>
    <col min="10247" max="10247" width="0" style="85" hidden="1" customWidth="1"/>
    <col min="10248" max="10248" width="4.7265625" style="85" customWidth="1"/>
    <col min="10249" max="10249" width="15.453125" style="85" customWidth="1"/>
    <col min="10250" max="10250" width="11.26953125" style="85" customWidth="1"/>
    <col min="10251" max="10251" width="14.26953125" style="85" customWidth="1"/>
    <col min="10252" max="10252" width="22.7265625" style="85" customWidth="1"/>
    <col min="10253" max="10253" width="16.54296875" style="85" customWidth="1"/>
    <col min="10254" max="10254" width="42.54296875" style="85" customWidth="1"/>
    <col min="10255" max="10256" width="0" style="85" hidden="1" customWidth="1"/>
    <col min="10257" max="10257" width="13.7265625" style="85" customWidth="1"/>
    <col min="10258" max="10496" width="11.453125" style="85"/>
    <col min="10497" max="10497" width="30.26953125" style="85" customWidth="1"/>
    <col min="10498" max="10498" width="0" style="85" hidden="1" customWidth="1"/>
    <col min="10499" max="10499" width="6.54296875" style="85" customWidth="1"/>
    <col min="10500" max="10500" width="10" style="85" customWidth="1"/>
    <col min="10501" max="10501" width="35.54296875" style="85" customWidth="1"/>
    <col min="10502" max="10502" width="24.7265625" style="85" customWidth="1"/>
    <col min="10503" max="10503" width="0" style="85" hidden="1" customWidth="1"/>
    <col min="10504" max="10504" width="4.7265625" style="85" customWidth="1"/>
    <col min="10505" max="10505" width="15.453125" style="85" customWidth="1"/>
    <col min="10506" max="10506" width="11.26953125" style="85" customWidth="1"/>
    <col min="10507" max="10507" width="14.26953125" style="85" customWidth="1"/>
    <col min="10508" max="10508" width="22.7265625" style="85" customWidth="1"/>
    <col min="10509" max="10509" width="16.54296875" style="85" customWidth="1"/>
    <col min="10510" max="10510" width="42.54296875" style="85" customWidth="1"/>
    <col min="10511" max="10512" width="0" style="85" hidden="1" customWidth="1"/>
    <col min="10513" max="10513" width="13.7265625" style="85" customWidth="1"/>
    <col min="10514" max="10752" width="11.453125" style="85"/>
    <col min="10753" max="10753" width="30.26953125" style="85" customWidth="1"/>
    <col min="10754" max="10754" width="0" style="85" hidden="1" customWidth="1"/>
    <col min="10755" max="10755" width="6.54296875" style="85" customWidth="1"/>
    <col min="10756" max="10756" width="10" style="85" customWidth="1"/>
    <col min="10757" max="10757" width="35.54296875" style="85" customWidth="1"/>
    <col min="10758" max="10758" width="24.7265625" style="85" customWidth="1"/>
    <col min="10759" max="10759" width="0" style="85" hidden="1" customWidth="1"/>
    <col min="10760" max="10760" width="4.7265625" style="85" customWidth="1"/>
    <col min="10761" max="10761" width="15.453125" style="85" customWidth="1"/>
    <col min="10762" max="10762" width="11.26953125" style="85" customWidth="1"/>
    <col min="10763" max="10763" width="14.26953125" style="85" customWidth="1"/>
    <col min="10764" max="10764" width="22.7265625" style="85" customWidth="1"/>
    <col min="10765" max="10765" width="16.54296875" style="85" customWidth="1"/>
    <col min="10766" max="10766" width="42.54296875" style="85" customWidth="1"/>
    <col min="10767" max="10768" width="0" style="85" hidden="1" customWidth="1"/>
    <col min="10769" max="10769" width="13.7265625" style="85" customWidth="1"/>
    <col min="10770" max="11008" width="11.453125" style="85"/>
    <col min="11009" max="11009" width="30.26953125" style="85" customWidth="1"/>
    <col min="11010" max="11010" width="0" style="85" hidden="1" customWidth="1"/>
    <col min="11011" max="11011" width="6.54296875" style="85" customWidth="1"/>
    <col min="11012" max="11012" width="10" style="85" customWidth="1"/>
    <col min="11013" max="11013" width="35.54296875" style="85" customWidth="1"/>
    <col min="11014" max="11014" width="24.7265625" style="85" customWidth="1"/>
    <col min="11015" max="11015" width="0" style="85" hidden="1" customWidth="1"/>
    <col min="11016" max="11016" width="4.7265625" style="85" customWidth="1"/>
    <col min="11017" max="11017" width="15.453125" style="85" customWidth="1"/>
    <col min="11018" max="11018" width="11.26953125" style="85" customWidth="1"/>
    <col min="11019" max="11019" width="14.26953125" style="85" customWidth="1"/>
    <col min="11020" max="11020" width="22.7265625" style="85" customWidth="1"/>
    <col min="11021" max="11021" width="16.54296875" style="85" customWidth="1"/>
    <col min="11022" max="11022" width="42.54296875" style="85" customWidth="1"/>
    <col min="11023" max="11024" width="0" style="85" hidden="1" customWidth="1"/>
    <col min="11025" max="11025" width="13.7265625" style="85" customWidth="1"/>
    <col min="11026" max="11264" width="11.453125" style="85"/>
    <col min="11265" max="11265" width="30.26953125" style="85" customWidth="1"/>
    <col min="11266" max="11266" width="0" style="85" hidden="1" customWidth="1"/>
    <col min="11267" max="11267" width="6.54296875" style="85" customWidth="1"/>
    <col min="11268" max="11268" width="10" style="85" customWidth="1"/>
    <col min="11269" max="11269" width="35.54296875" style="85" customWidth="1"/>
    <col min="11270" max="11270" width="24.7265625" style="85" customWidth="1"/>
    <col min="11271" max="11271" width="0" style="85" hidden="1" customWidth="1"/>
    <col min="11272" max="11272" width="4.7265625" style="85" customWidth="1"/>
    <col min="11273" max="11273" width="15.453125" style="85" customWidth="1"/>
    <col min="11274" max="11274" width="11.26953125" style="85" customWidth="1"/>
    <col min="11275" max="11275" width="14.26953125" style="85" customWidth="1"/>
    <col min="11276" max="11276" width="22.7265625" style="85" customWidth="1"/>
    <col min="11277" max="11277" width="16.54296875" style="85" customWidth="1"/>
    <col min="11278" max="11278" width="42.54296875" style="85" customWidth="1"/>
    <col min="11279" max="11280" width="0" style="85" hidden="1" customWidth="1"/>
    <col min="11281" max="11281" width="13.7265625" style="85" customWidth="1"/>
    <col min="11282" max="11520" width="11.453125" style="85"/>
    <col min="11521" max="11521" width="30.26953125" style="85" customWidth="1"/>
    <col min="11522" max="11522" width="0" style="85" hidden="1" customWidth="1"/>
    <col min="11523" max="11523" width="6.54296875" style="85" customWidth="1"/>
    <col min="11524" max="11524" width="10" style="85" customWidth="1"/>
    <col min="11525" max="11525" width="35.54296875" style="85" customWidth="1"/>
    <col min="11526" max="11526" width="24.7265625" style="85" customWidth="1"/>
    <col min="11527" max="11527" width="0" style="85" hidden="1" customWidth="1"/>
    <col min="11528" max="11528" width="4.7265625" style="85" customWidth="1"/>
    <col min="11529" max="11529" width="15.453125" style="85" customWidth="1"/>
    <col min="11530" max="11530" width="11.26953125" style="85" customWidth="1"/>
    <col min="11531" max="11531" width="14.26953125" style="85" customWidth="1"/>
    <col min="11532" max="11532" width="22.7265625" style="85" customWidth="1"/>
    <col min="11533" max="11533" width="16.54296875" style="85" customWidth="1"/>
    <col min="11534" max="11534" width="42.54296875" style="85" customWidth="1"/>
    <col min="11535" max="11536" width="0" style="85" hidden="1" customWidth="1"/>
    <col min="11537" max="11537" width="13.7265625" style="85" customWidth="1"/>
    <col min="11538" max="11776" width="11.453125" style="85"/>
    <col min="11777" max="11777" width="30.26953125" style="85" customWidth="1"/>
    <col min="11778" max="11778" width="0" style="85" hidden="1" customWidth="1"/>
    <col min="11779" max="11779" width="6.54296875" style="85" customWidth="1"/>
    <col min="11780" max="11780" width="10" style="85" customWidth="1"/>
    <col min="11781" max="11781" width="35.54296875" style="85" customWidth="1"/>
    <col min="11782" max="11782" width="24.7265625" style="85" customWidth="1"/>
    <col min="11783" max="11783" width="0" style="85" hidden="1" customWidth="1"/>
    <col min="11784" max="11784" width="4.7265625" style="85" customWidth="1"/>
    <col min="11785" max="11785" width="15.453125" style="85" customWidth="1"/>
    <col min="11786" max="11786" width="11.26953125" style="85" customWidth="1"/>
    <col min="11787" max="11787" width="14.26953125" style="85" customWidth="1"/>
    <col min="11788" max="11788" width="22.7265625" style="85" customWidth="1"/>
    <col min="11789" max="11789" width="16.54296875" style="85" customWidth="1"/>
    <col min="11790" max="11790" width="42.54296875" style="85" customWidth="1"/>
    <col min="11791" max="11792" width="0" style="85" hidden="1" customWidth="1"/>
    <col min="11793" max="11793" width="13.7265625" style="85" customWidth="1"/>
    <col min="11794" max="12032" width="11.453125" style="85"/>
    <col min="12033" max="12033" width="30.26953125" style="85" customWidth="1"/>
    <col min="12034" max="12034" width="0" style="85" hidden="1" customWidth="1"/>
    <col min="12035" max="12035" width="6.54296875" style="85" customWidth="1"/>
    <col min="12036" max="12036" width="10" style="85" customWidth="1"/>
    <col min="12037" max="12037" width="35.54296875" style="85" customWidth="1"/>
    <col min="12038" max="12038" width="24.7265625" style="85" customWidth="1"/>
    <col min="12039" max="12039" width="0" style="85" hidden="1" customWidth="1"/>
    <col min="12040" max="12040" width="4.7265625" style="85" customWidth="1"/>
    <col min="12041" max="12041" width="15.453125" style="85" customWidth="1"/>
    <col min="12042" max="12042" width="11.26953125" style="85" customWidth="1"/>
    <col min="12043" max="12043" width="14.26953125" style="85" customWidth="1"/>
    <col min="12044" max="12044" width="22.7265625" style="85" customWidth="1"/>
    <col min="12045" max="12045" width="16.54296875" style="85" customWidth="1"/>
    <col min="12046" max="12046" width="42.54296875" style="85" customWidth="1"/>
    <col min="12047" max="12048" width="0" style="85" hidden="1" customWidth="1"/>
    <col min="12049" max="12049" width="13.7265625" style="85" customWidth="1"/>
    <col min="12050" max="12288" width="11.453125" style="85"/>
    <col min="12289" max="12289" width="30.26953125" style="85" customWidth="1"/>
    <col min="12290" max="12290" width="0" style="85" hidden="1" customWidth="1"/>
    <col min="12291" max="12291" width="6.54296875" style="85" customWidth="1"/>
    <col min="12292" max="12292" width="10" style="85" customWidth="1"/>
    <col min="12293" max="12293" width="35.54296875" style="85" customWidth="1"/>
    <col min="12294" max="12294" width="24.7265625" style="85" customWidth="1"/>
    <col min="12295" max="12295" width="0" style="85" hidden="1" customWidth="1"/>
    <col min="12296" max="12296" width="4.7265625" style="85" customWidth="1"/>
    <col min="12297" max="12297" width="15.453125" style="85" customWidth="1"/>
    <col min="12298" max="12298" width="11.26953125" style="85" customWidth="1"/>
    <col min="12299" max="12299" width="14.26953125" style="85" customWidth="1"/>
    <col min="12300" max="12300" width="22.7265625" style="85" customWidth="1"/>
    <col min="12301" max="12301" width="16.54296875" style="85" customWidth="1"/>
    <col min="12302" max="12302" width="42.54296875" style="85" customWidth="1"/>
    <col min="12303" max="12304" width="0" style="85" hidden="1" customWidth="1"/>
    <col min="12305" max="12305" width="13.7265625" style="85" customWidth="1"/>
    <col min="12306" max="12544" width="11.453125" style="85"/>
    <col min="12545" max="12545" width="30.26953125" style="85" customWidth="1"/>
    <col min="12546" max="12546" width="0" style="85" hidden="1" customWidth="1"/>
    <col min="12547" max="12547" width="6.54296875" style="85" customWidth="1"/>
    <col min="12548" max="12548" width="10" style="85" customWidth="1"/>
    <col min="12549" max="12549" width="35.54296875" style="85" customWidth="1"/>
    <col min="12550" max="12550" width="24.7265625" style="85" customWidth="1"/>
    <col min="12551" max="12551" width="0" style="85" hidden="1" customWidth="1"/>
    <col min="12552" max="12552" width="4.7265625" style="85" customWidth="1"/>
    <col min="12553" max="12553" width="15.453125" style="85" customWidth="1"/>
    <col min="12554" max="12554" width="11.26953125" style="85" customWidth="1"/>
    <col min="12555" max="12555" width="14.26953125" style="85" customWidth="1"/>
    <col min="12556" max="12556" width="22.7265625" style="85" customWidth="1"/>
    <col min="12557" max="12557" width="16.54296875" style="85" customWidth="1"/>
    <col min="12558" max="12558" width="42.54296875" style="85" customWidth="1"/>
    <col min="12559" max="12560" width="0" style="85" hidden="1" customWidth="1"/>
    <col min="12561" max="12561" width="13.7265625" style="85" customWidth="1"/>
    <col min="12562" max="12800" width="11.453125" style="85"/>
    <col min="12801" max="12801" width="30.26953125" style="85" customWidth="1"/>
    <col min="12802" max="12802" width="0" style="85" hidden="1" customWidth="1"/>
    <col min="12803" max="12803" width="6.54296875" style="85" customWidth="1"/>
    <col min="12804" max="12804" width="10" style="85" customWidth="1"/>
    <col min="12805" max="12805" width="35.54296875" style="85" customWidth="1"/>
    <col min="12806" max="12806" width="24.7265625" style="85" customWidth="1"/>
    <col min="12807" max="12807" width="0" style="85" hidden="1" customWidth="1"/>
    <col min="12808" max="12808" width="4.7265625" style="85" customWidth="1"/>
    <col min="12809" max="12809" width="15.453125" style="85" customWidth="1"/>
    <col min="12810" max="12810" width="11.26953125" style="85" customWidth="1"/>
    <col min="12811" max="12811" width="14.26953125" style="85" customWidth="1"/>
    <col min="12812" max="12812" width="22.7265625" style="85" customWidth="1"/>
    <col min="12813" max="12813" width="16.54296875" style="85" customWidth="1"/>
    <col min="12814" max="12814" width="42.54296875" style="85" customWidth="1"/>
    <col min="12815" max="12816" width="0" style="85" hidden="1" customWidth="1"/>
    <col min="12817" max="12817" width="13.7265625" style="85" customWidth="1"/>
    <col min="12818" max="13056" width="11.453125" style="85"/>
    <col min="13057" max="13057" width="30.26953125" style="85" customWidth="1"/>
    <col min="13058" max="13058" width="0" style="85" hidden="1" customWidth="1"/>
    <col min="13059" max="13059" width="6.54296875" style="85" customWidth="1"/>
    <col min="13060" max="13060" width="10" style="85" customWidth="1"/>
    <col min="13061" max="13061" width="35.54296875" style="85" customWidth="1"/>
    <col min="13062" max="13062" width="24.7265625" style="85" customWidth="1"/>
    <col min="13063" max="13063" width="0" style="85" hidden="1" customWidth="1"/>
    <col min="13064" max="13064" width="4.7265625" style="85" customWidth="1"/>
    <col min="13065" max="13065" width="15.453125" style="85" customWidth="1"/>
    <col min="13066" max="13066" width="11.26953125" style="85" customWidth="1"/>
    <col min="13067" max="13067" width="14.26953125" style="85" customWidth="1"/>
    <col min="13068" max="13068" width="22.7265625" style="85" customWidth="1"/>
    <col min="13069" max="13069" width="16.54296875" style="85" customWidth="1"/>
    <col min="13070" max="13070" width="42.54296875" style="85" customWidth="1"/>
    <col min="13071" max="13072" width="0" style="85" hidden="1" customWidth="1"/>
    <col min="13073" max="13073" width="13.7265625" style="85" customWidth="1"/>
    <col min="13074" max="13312" width="11.453125" style="85"/>
    <col min="13313" max="13313" width="30.26953125" style="85" customWidth="1"/>
    <col min="13314" max="13314" width="0" style="85" hidden="1" customWidth="1"/>
    <col min="13315" max="13315" width="6.54296875" style="85" customWidth="1"/>
    <col min="13316" max="13316" width="10" style="85" customWidth="1"/>
    <col min="13317" max="13317" width="35.54296875" style="85" customWidth="1"/>
    <col min="13318" max="13318" width="24.7265625" style="85" customWidth="1"/>
    <col min="13319" max="13319" width="0" style="85" hidden="1" customWidth="1"/>
    <col min="13320" max="13320" width="4.7265625" style="85" customWidth="1"/>
    <col min="13321" max="13321" width="15.453125" style="85" customWidth="1"/>
    <col min="13322" max="13322" width="11.26953125" style="85" customWidth="1"/>
    <col min="13323" max="13323" width="14.26953125" style="85" customWidth="1"/>
    <col min="13324" max="13324" width="22.7265625" style="85" customWidth="1"/>
    <col min="13325" max="13325" width="16.54296875" style="85" customWidth="1"/>
    <col min="13326" max="13326" width="42.54296875" style="85" customWidth="1"/>
    <col min="13327" max="13328" width="0" style="85" hidden="1" customWidth="1"/>
    <col min="13329" max="13329" width="13.7265625" style="85" customWidth="1"/>
    <col min="13330" max="13568" width="11.453125" style="85"/>
    <col min="13569" max="13569" width="30.26953125" style="85" customWidth="1"/>
    <col min="13570" max="13570" width="0" style="85" hidden="1" customWidth="1"/>
    <col min="13571" max="13571" width="6.54296875" style="85" customWidth="1"/>
    <col min="13572" max="13572" width="10" style="85" customWidth="1"/>
    <col min="13573" max="13573" width="35.54296875" style="85" customWidth="1"/>
    <col min="13574" max="13574" width="24.7265625" style="85" customWidth="1"/>
    <col min="13575" max="13575" width="0" style="85" hidden="1" customWidth="1"/>
    <col min="13576" max="13576" width="4.7265625" style="85" customWidth="1"/>
    <col min="13577" max="13577" width="15.453125" style="85" customWidth="1"/>
    <col min="13578" max="13578" width="11.26953125" style="85" customWidth="1"/>
    <col min="13579" max="13579" width="14.26953125" style="85" customWidth="1"/>
    <col min="13580" max="13580" width="22.7265625" style="85" customWidth="1"/>
    <col min="13581" max="13581" width="16.54296875" style="85" customWidth="1"/>
    <col min="13582" max="13582" width="42.54296875" style="85" customWidth="1"/>
    <col min="13583" max="13584" width="0" style="85" hidden="1" customWidth="1"/>
    <col min="13585" max="13585" width="13.7265625" style="85" customWidth="1"/>
    <col min="13586" max="13824" width="11.453125" style="85"/>
    <col min="13825" max="13825" width="30.26953125" style="85" customWidth="1"/>
    <col min="13826" max="13826" width="0" style="85" hidden="1" customWidth="1"/>
    <col min="13827" max="13827" width="6.54296875" style="85" customWidth="1"/>
    <col min="13828" max="13828" width="10" style="85" customWidth="1"/>
    <col min="13829" max="13829" width="35.54296875" style="85" customWidth="1"/>
    <col min="13830" max="13830" width="24.7265625" style="85" customWidth="1"/>
    <col min="13831" max="13831" width="0" style="85" hidden="1" customWidth="1"/>
    <col min="13832" max="13832" width="4.7265625" style="85" customWidth="1"/>
    <col min="13833" max="13833" width="15.453125" style="85" customWidth="1"/>
    <col min="13834" max="13834" width="11.26953125" style="85" customWidth="1"/>
    <col min="13835" max="13835" width="14.26953125" style="85" customWidth="1"/>
    <col min="13836" max="13836" width="22.7265625" style="85" customWidth="1"/>
    <col min="13837" max="13837" width="16.54296875" style="85" customWidth="1"/>
    <col min="13838" max="13838" width="42.54296875" style="85" customWidth="1"/>
    <col min="13839" max="13840" width="0" style="85" hidden="1" customWidth="1"/>
    <col min="13841" max="13841" width="13.7265625" style="85" customWidth="1"/>
    <col min="13842" max="14080" width="11.453125" style="85"/>
    <col min="14081" max="14081" width="30.26953125" style="85" customWidth="1"/>
    <col min="14082" max="14082" width="0" style="85" hidden="1" customWidth="1"/>
    <col min="14083" max="14083" width="6.54296875" style="85" customWidth="1"/>
    <col min="14084" max="14084" width="10" style="85" customWidth="1"/>
    <col min="14085" max="14085" width="35.54296875" style="85" customWidth="1"/>
    <col min="14086" max="14086" width="24.7265625" style="85" customWidth="1"/>
    <col min="14087" max="14087" width="0" style="85" hidden="1" customWidth="1"/>
    <col min="14088" max="14088" width="4.7265625" style="85" customWidth="1"/>
    <col min="14089" max="14089" width="15.453125" style="85" customWidth="1"/>
    <col min="14090" max="14090" width="11.26953125" style="85" customWidth="1"/>
    <col min="14091" max="14091" width="14.26953125" style="85" customWidth="1"/>
    <col min="14092" max="14092" width="22.7265625" style="85" customWidth="1"/>
    <col min="14093" max="14093" width="16.54296875" style="85" customWidth="1"/>
    <col min="14094" max="14094" width="42.54296875" style="85" customWidth="1"/>
    <col min="14095" max="14096" width="0" style="85" hidden="1" customWidth="1"/>
    <col min="14097" max="14097" width="13.7265625" style="85" customWidth="1"/>
    <col min="14098" max="14336" width="11.453125" style="85"/>
    <col min="14337" max="14337" width="30.26953125" style="85" customWidth="1"/>
    <col min="14338" max="14338" width="0" style="85" hidden="1" customWidth="1"/>
    <col min="14339" max="14339" width="6.54296875" style="85" customWidth="1"/>
    <col min="14340" max="14340" width="10" style="85" customWidth="1"/>
    <col min="14341" max="14341" width="35.54296875" style="85" customWidth="1"/>
    <col min="14342" max="14342" width="24.7265625" style="85" customWidth="1"/>
    <col min="14343" max="14343" width="0" style="85" hidden="1" customWidth="1"/>
    <col min="14344" max="14344" width="4.7265625" style="85" customWidth="1"/>
    <col min="14345" max="14345" width="15.453125" style="85" customWidth="1"/>
    <col min="14346" max="14346" width="11.26953125" style="85" customWidth="1"/>
    <col min="14347" max="14347" width="14.26953125" style="85" customWidth="1"/>
    <col min="14348" max="14348" width="22.7265625" style="85" customWidth="1"/>
    <col min="14349" max="14349" width="16.54296875" style="85" customWidth="1"/>
    <col min="14350" max="14350" width="42.54296875" style="85" customWidth="1"/>
    <col min="14351" max="14352" width="0" style="85" hidden="1" customWidth="1"/>
    <col min="14353" max="14353" width="13.7265625" style="85" customWidth="1"/>
    <col min="14354" max="14592" width="11.453125" style="85"/>
    <col min="14593" max="14593" width="30.26953125" style="85" customWidth="1"/>
    <col min="14594" max="14594" width="0" style="85" hidden="1" customWidth="1"/>
    <col min="14595" max="14595" width="6.54296875" style="85" customWidth="1"/>
    <col min="14596" max="14596" width="10" style="85" customWidth="1"/>
    <col min="14597" max="14597" width="35.54296875" style="85" customWidth="1"/>
    <col min="14598" max="14598" width="24.7265625" style="85" customWidth="1"/>
    <col min="14599" max="14599" width="0" style="85" hidden="1" customWidth="1"/>
    <col min="14600" max="14600" width="4.7265625" style="85" customWidth="1"/>
    <col min="14601" max="14601" width="15.453125" style="85" customWidth="1"/>
    <col min="14602" max="14602" width="11.26953125" style="85" customWidth="1"/>
    <col min="14603" max="14603" width="14.26953125" style="85" customWidth="1"/>
    <col min="14604" max="14604" width="22.7265625" style="85" customWidth="1"/>
    <col min="14605" max="14605" width="16.54296875" style="85" customWidth="1"/>
    <col min="14606" max="14606" width="42.54296875" style="85" customWidth="1"/>
    <col min="14607" max="14608" width="0" style="85" hidden="1" customWidth="1"/>
    <col min="14609" max="14609" width="13.7265625" style="85" customWidth="1"/>
    <col min="14610" max="14848" width="11.453125" style="85"/>
    <col min="14849" max="14849" width="30.26953125" style="85" customWidth="1"/>
    <col min="14850" max="14850" width="0" style="85" hidden="1" customWidth="1"/>
    <col min="14851" max="14851" width="6.54296875" style="85" customWidth="1"/>
    <col min="14852" max="14852" width="10" style="85" customWidth="1"/>
    <col min="14853" max="14853" width="35.54296875" style="85" customWidth="1"/>
    <col min="14854" max="14854" width="24.7265625" style="85" customWidth="1"/>
    <col min="14855" max="14855" width="0" style="85" hidden="1" customWidth="1"/>
    <col min="14856" max="14856" width="4.7265625" style="85" customWidth="1"/>
    <col min="14857" max="14857" width="15.453125" style="85" customWidth="1"/>
    <col min="14858" max="14858" width="11.26953125" style="85" customWidth="1"/>
    <col min="14859" max="14859" width="14.26953125" style="85" customWidth="1"/>
    <col min="14860" max="14860" width="22.7265625" style="85" customWidth="1"/>
    <col min="14861" max="14861" width="16.54296875" style="85" customWidth="1"/>
    <col min="14862" max="14862" width="42.54296875" style="85" customWidth="1"/>
    <col min="14863" max="14864" width="0" style="85" hidden="1" customWidth="1"/>
    <col min="14865" max="14865" width="13.7265625" style="85" customWidth="1"/>
    <col min="14866" max="15104" width="11.453125" style="85"/>
    <col min="15105" max="15105" width="30.26953125" style="85" customWidth="1"/>
    <col min="15106" max="15106" width="0" style="85" hidden="1" customWidth="1"/>
    <col min="15107" max="15107" width="6.54296875" style="85" customWidth="1"/>
    <col min="15108" max="15108" width="10" style="85" customWidth="1"/>
    <col min="15109" max="15109" width="35.54296875" style="85" customWidth="1"/>
    <col min="15110" max="15110" width="24.7265625" style="85" customWidth="1"/>
    <col min="15111" max="15111" width="0" style="85" hidden="1" customWidth="1"/>
    <col min="15112" max="15112" width="4.7265625" style="85" customWidth="1"/>
    <col min="15113" max="15113" width="15.453125" style="85" customWidth="1"/>
    <col min="15114" max="15114" width="11.26953125" style="85" customWidth="1"/>
    <col min="15115" max="15115" width="14.26953125" style="85" customWidth="1"/>
    <col min="15116" max="15116" width="22.7265625" style="85" customWidth="1"/>
    <col min="15117" max="15117" width="16.54296875" style="85" customWidth="1"/>
    <col min="15118" max="15118" width="42.54296875" style="85" customWidth="1"/>
    <col min="15119" max="15120" width="0" style="85" hidden="1" customWidth="1"/>
    <col min="15121" max="15121" width="13.7265625" style="85" customWidth="1"/>
    <col min="15122" max="15360" width="11.453125" style="85"/>
    <col min="15361" max="15361" width="30.26953125" style="85" customWidth="1"/>
    <col min="15362" max="15362" width="0" style="85" hidden="1" customWidth="1"/>
    <col min="15363" max="15363" width="6.54296875" style="85" customWidth="1"/>
    <col min="15364" max="15364" width="10" style="85" customWidth="1"/>
    <col min="15365" max="15365" width="35.54296875" style="85" customWidth="1"/>
    <col min="15366" max="15366" width="24.7265625" style="85" customWidth="1"/>
    <col min="15367" max="15367" width="0" style="85" hidden="1" customWidth="1"/>
    <col min="15368" max="15368" width="4.7265625" style="85" customWidth="1"/>
    <col min="15369" max="15369" width="15.453125" style="85" customWidth="1"/>
    <col min="15370" max="15370" width="11.26953125" style="85" customWidth="1"/>
    <col min="15371" max="15371" width="14.26953125" style="85" customWidth="1"/>
    <col min="15372" max="15372" width="22.7265625" style="85" customWidth="1"/>
    <col min="15373" max="15373" width="16.54296875" style="85" customWidth="1"/>
    <col min="15374" max="15374" width="42.54296875" style="85" customWidth="1"/>
    <col min="15375" max="15376" width="0" style="85" hidden="1" customWidth="1"/>
    <col min="15377" max="15377" width="13.7265625" style="85" customWidth="1"/>
    <col min="15378" max="15616" width="11.453125" style="85"/>
    <col min="15617" max="15617" width="30.26953125" style="85" customWidth="1"/>
    <col min="15618" max="15618" width="0" style="85" hidden="1" customWidth="1"/>
    <col min="15619" max="15619" width="6.54296875" style="85" customWidth="1"/>
    <col min="15620" max="15620" width="10" style="85" customWidth="1"/>
    <col min="15621" max="15621" width="35.54296875" style="85" customWidth="1"/>
    <col min="15622" max="15622" width="24.7265625" style="85" customWidth="1"/>
    <col min="15623" max="15623" width="0" style="85" hidden="1" customWidth="1"/>
    <col min="15624" max="15624" width="4.7265625" style="85" customWidth="1"/>
    <col min="15625" max="15625" width="15.453125" style="85" customWidth="1"/>
    <col min="15626" max="15626" width="11.26953125" style="85" customWidth="1"/>
    <col min="15627" max="15627" width="14.26953125" style="85" customWidth="1"/>
    <col min="15628" max="15628" width="22.7265625" style="85" customWidth="1"/>
    <col min="15629" max="15629" width="16.54296875" style="85" customWidth="1"/>
    <col min="15630" max="15630" width="42.54296875" style="85" customWidth="1"/>
    <col min="15631" max="15632" width="0" style="85" hidden="1" customWidth="1"/>
    <col min="15633" max="15633" width="13.7265625" style="85" customWidth="1"/>
    <col min="15634" max="15872" width="11.453125" style="85"/>
    <col min="15873" max="15873" width="30.26953125" style="85" customWidth="1"/>
    <col min="15874" max="15874" width="0" style="85" hidden="1" customWidth="1"/>
    <col min="15875" max="15875" width="6.54296875" style="85" customWidth="1"/>
    <col min="15876" max="15876" width="10" style="85" customWidth="1"/>
    <col min="15877" max="15877" width="35.54296875" style="85" customWidth="1"/>
    <col min="15878" max="15878" width="24.7265625" style="85" customWidth="1"/>
    <col min="15879" max="15879" width="0" style="85" hidden="1" customWidth="1"/>
    <col min="15880" max="15880" width="4.7265625" style="85" customWidth="1"/>
    <col min="15881" max="15881" width="15.453125" style="85" customWidth="1"/>
    <col min="15882" max="15882" width="11.26953125" style="85" customWidth="1"/>
    <col min="15883" max="15883" width="14.26953125" style="85" customWidth="1"/>
    <col min="15884" max="15884" width="22.7265625" style="85" customWidth="1"/>
    <col min="15885" max="15885" width="16.54296875" style="85" customWidth="1"/>
    <col min="15886" max="15886" width="42.54296875" style="85" customWidth="1"/>
    <col min="15887" max="15888" width="0" style="85" hidden="1" customWidth="1"/>
    <col min="15889" max="15889" width="13.7265625" style="85" customWidth="1"/>
    <col min="15890" max="16128" width="11.453125" style="85"/>
    <col min="16129" max="16129" width="30.26953125" style="85" customWidth="1"/>
    <col min="16130" max="16130" width="0" style="85" hidden="1" customWidth="1"/>
    <col min="16131" max="16131" width="6.54296875" style="85" customWidth="1"/>
    <col min="16132" max="16132" width="10" style="85" customWidth="1"/>
    <col min="16133" max="16133" width="35.54296875" style="85" customWidth="1"/>
    <col min="16134" max="16134" width="24.7265625" style="85" customWidth="1"/>
    <col min="16135" max="16135" width="0" style="85" hidden="1" customWidth="1"/>
    <col min="16136" max="16136" width="4.7265625" style="85" customWidth="1"/>
    <col min="16137" max="16137" width="15.453125" style="85" customWidth="1"/>
    <col min="16138" max="16138" width="11.26953125" style="85" customWidth="1"/>
    <col min="16139" max="16139" width="14.26953125" style="85" customWidth="1"/>
    <col min="16140" max="16140" width="22.7265625" style="85" customWidth="1"/>
    <col min="16141" max="16141" width="16.54296875" style="85" customWidth="1"/>
    <col min="16142" max="16142" width="42.54296875" style="85" customWidth="1"/>
    <col min="16143" max="16144" width="0" style="85" hidden="1" customWidth="1"/>
    <col min="16145" max="16145" width="13.7265625" style="85" customWidth="1"/>
    <col min="16146" max="16384" width="11.453125" style="85"/>
  </cols>
  <sheetData>
    <row r="1" spans="1:17" ht="13.5" customHeight="1" x14ac:dyDescent="0.35">
      <c r="C1" s="136"/>
      <c r="D1" s="136"/>
      <c r="O1" s="137"/>
      <c r="P1" s="138"/>
    </row>
    <row r="2" spans="1:17" ht="18.75" customHeight="1" x14ac:dyDescent="0.5">
      <c r="A2" s="139"/>
      <c r="F2" s="140"/>
      <c r="G2" s="140"/>
      <c r="H2" s="141" t="s">
        <v>589</v>
      </c>
      <c r="I2" s="140"/>
      <c r="J2" s="140"/>
      <c r="K2" s="140"/>
      <c r="L2" s="142"/>
      <c r="M2" s="143" t="s">
        <v>590</v>
      </c>
      <c r="N2" s="144"/>
      <c r="P2" s="138"/>
    </row>
    <row r="3" spans="1:17" ht="15" customHeight="1" x14ac:dyDescent="0.5">
      <c r="A3" s="145" t="s">
        <v>591</v>
      </c>
      <c r="D3" s="145" t="s">
        <v>592</v>
      </c>
      <c r="E3" s="140"/>
      <c r="F3" s="139"/>
      <c r="G3" s="139"/>
      <c r="I3" s="327" t="s">
        <v>593</v>
      </c>
      <c r="J3" s="327"/>
      <c r="K3" s="327"/>
      <c r="M3" s="146" t="s">
        <v>594</v>
      </c>
      <c r="P3" s="147"/>
    </row>
    <row r="4" spans="1:17" ht="16.5" customHeight="1" x14ac:dyDescent="0.35">
      <c r="A4" s="148" t="s">
        <v>595</v>
      </c>
      <c r="D4" s="148" t="s">
        <v>596</v>
      </c>
      <c r="H4" s="149" t="s">
        <v>597</v>
      </c>
      <c r="I4" s="328"/>
      <c r="J4" s="329"/>
      <c r="K4" s="330"/>
      <c r="L4" s="150" t="s">
        <v>827</v>
      </c>
      <c r="M4" s="86" t="s">
        <v>598</v>
      </c>
      <c r="N4" s="151" t="s">
        <v>599</v>
      </c>
    </row>
    <row r="5" spans="1:17" ht="16.5" customHeight="1" x14ac:dyDescent="0.4">
      <c r="A5" s="148" t="s">
        <v>600</v>
      </c>
      <c r="D5" s="152" t="s">
        <v>601</v>
      </c>
      <c r="H5" s="150"/>
      <c r="I5" s="331"/>
      <c r="J5" s="332"/>
      <c r="K5" s="333"/>
      <c r="L5" s="150" t="s">
        <v>828</v>
      </c>
      <c r="M5" s="85" t="s">
        <v>602</v>
      </c>
      <c r="N5" s="151" t="s">
        <v>603</v>
      </c>
      <c r="P5" s="138"/>
    </row>
    <row r="6" spans="1:17" ht="16.5" customHeight="1" x14ac:dyDescent="0.35">
      <c r="A6" s="153" t="s">
        <v>604</v>
      </c>
      <c r="D6" s="152" t="s">
        <v>605</v>
      </c>
      <c r="F6" s="149"/>
      <c r="G6" s="149"/>
      <c r="H6" s="149" t="s">
        <v>606</v>
      </c>
      <c r="I6" s="334"/>
      <c r="J6" s="335"/>
      <c r="K6" s="336"/>
      <c r="L6" s="154" t="s">
        <v>607</v>
      </c>
      <c r="M6" s="94" t="s">
        <v>608</v>
      </c>
      <c r="N6" s="155" t="s">
        <v>609</v>
      </c>
    </row>
    <row r="7" spans="1:17" ht="16.5" customHeight="1" x14ac:dyDescent="0.35">
      <c r="A7" s="153" t="s">
        <v>610</v>
      </c>
      <c r="D7" s="153" t="s">
        <v>611</v>
      </c>
      <c r="F7" s="149"/>
      <c r="G7" s="149"/>
      <c r="H7" s="149"/>
      <c r="I7" s="313"/>
      <c r="J7" s="316"/>
      <c r="K7" s="317"/>
      <c r="L7" s="156"/>
      <c r="M7" s="94"/>
      <c r="N7" s="155" t="s">
        <v>612</v>
      </c>
    </row>
    <row r="8" spans="1:17" ht="16.5" customHeight="1" x14ac:dyDescent="0.35">
      <c r="A8" s="153" t="s">
        <v>613</v>
      </c>
      <c r="D8" s="153" t="s">
        <v>614</v>
      </c>
      <c r="F8" s="149"/>
      <c r="G8" s="149"/>
      <c r="H8" s="150" t="s">
        <v>615</v>
      </c>
      <c r="I8" s="324"/>
      <c r="J8" s="325"/>
      <c r="K8" s="326"/>
      <c r="L8" s="156"/>
      <c r="M8" s="94"/>
      <c r="N8" s="155" t="s">
        <v>616</v>
      </c>
    </row>
    <row r="9" spans="1:17" ht="16.5" customHeight="1" x14ac:dyDescent="0.35">
      <c r="D9" s="153" t="s">
        <v>617</v>
      </c>
      <c r="H9" s="142" t="s">
        <v>618</v>
      </c>
      <c r="I9" s="313"/>
      <c r="J9" s="314"/>
      <c r="K9" s="315"/>
      <c r="L9" s="156"/>
      <c r="M9" s="94"/>
      <c r="N9" s="155" t="s">
        <v>619</v>
      </c>
    </row>
    <row r="10" spans="1:17" ht="16.5" customHeight="1" x14ac:dyDescent="0.35">
      <c r="A10" s="157" t="s">
        <v>620</v>
      </c>
      <c r="H10" s="142" t="s">
        <v>621</v>
      </c>
      <c r="I10" s="313"/>
      <c r="J10" s="316"/>
      <c r="K10" s="317"/>
      <c r="L10" s="158"/>
      <c r="M10" s="318" t="s">
        <v>622</v>
      </c>
      <c r="N10" s="319"/>
    </row>
    <row r="11" spans="1:17" ht="16.5" customHeight="1" x14ac:dyDescent="0.35">
      <c r="A11" s="157" t="s">
        <v>623</v>
      </c>
      <c r="E11" s="145" t="s">
        <v>624</v>
      </c>
      <c r="I11" s="313"/>
      <c r="J11" s="316"/>
      <c r="K11" s="317"/>
      <c r="L11" s="158"/>
      <c r="M11" s="320" t="s">
        <v>625</v>
      </c>
      <c r="N11" s="321"/>
    </row>
    <row r="12" spans="1:17" ht="34.5" customHeight="1" x14ac:dyDescent="0.35">
      <c r="A12" s="159"/>
      <c r="B12" s="160"/>
      <c r="E12" s="159"/>
      <c r="L12" s="158"/>
      <c r="M12" s="322" t="s">
        <v>626</v>
      </c>
      <c r="N12" s="323"/>
    </row>
    <row r="13" spans="1:17" s="172" customFormat="1" ht="63.75" customHeight="1" x14ac:dyDescent="0.35">
      <c r="A13" s="161" t="s">
        <v>627</v>
      </c>
      <c r="B13" s="162" t="s">
        <v>628</v>
      </c>
      <c r="C13" s="163" t="s">
        <v>629</v>
      </c>
      <c r="D13" s="164" t="s">
        <v>630</v>
      </c>
      <c r="E13" s="165" t="s">
        <v>631</v>
      </c>
      <c r="F13" s="166" t="s">
        <v>632</v>
      </c>
      <c r="G13" s="167"/>
      <c r="H13" s="168"/>
      <c r="I13" s="169" t="s">
        <v>633</v>
      </c>
      <c r="J13" s="170" t="s">
        <v>634</v>
      </c>
      <c r="K13" s="170" t="s">
        <v>635</v>
      </c>
      <c r="L13" s="170" t="s">
        <v>636</v>
      </c>
      <c r="M13" s="171" t="s">
        <v>637</v>
      </c>
      <c r="N13" s="170" t="s">
        <v>638</v>
      </c>
      <c r="Q13" s="170" t="s">
        <v>639</v>
      </c>
    </row>
    <row r="14" spans="1:17" ht="39.75" customHeight="1" x14ac:dyDescent="0.25">
      <c r="A14" s="173"/>
      <c r="B14" s="174"/>
      <c r="C14" s="175">
        <v>1</v>
      </c>
      <c r="D14" s="176"/>
      <c r="E14" s="177"/>
      <c r="F14" s="178"/>
      <c r="G14" s="179"/>
      <c r="H14" s="180"/>
      <c r="I14" s="181"/>
      <c r="J14" s="182"/>
      <c r="K14" s="181"/>
      <c r="L14" s="183"/>
      <c r="M14" s="182"/>
      <c r="N14" s="184"/>
      <c r="Q14" s="173" t="e">
        <f t="shared" ref="Q14:Q33" si="0">VLOOKUP($N14,$O$42:$P$166,2,FALSE)</f>
        <v>#N/A</v>
      </c>
    </row>
    <row r="15" spans="1:17" ht="39.75" customHeight="1" x14ac:dyDescent="0.25">
      <c r="A15" s="185"/>
      <c r="B15" s="174"/>
      <c r="C15" s="175">
        <v>2</v>
      </c>
      <c r="D15" s="176"/>
      <c r="E15" s="177"/>
      <c r="F15" s="178"/>
      <c r="G15" s="179"/>
      <c r="H15" s="180"/>
      <c r="I15" s="186"/>
      <c r="J15" s="182"/>
      <c r="K15" s="183"/>
      <c r="L15" s="183"/>
      <c r="M15" s="182"/>
      <c r="N15" s="184"/>
      <c r="Q15" s="173" t="e">
        <f t="shared" si="0"/>
        <v>#N/A</v>
      </c>
    </row>
    <row r="16" spans="1:17" ht="39.75" customHeight="1" x14ac:dyDescent="0.35">
      <c r="A16" s="185"/>
      <c r="B16" s="174"/>
      <c r="C16" s="175">
        <v>3</v>
      </c>
      <c r="D16" s="176"/>
      <c r="E16" s="177"/>
      <c r="F16" s="178"/>
      <c r="G16" s="179"/>
      <c r="H16" s="180"/>
      <c r="I16" s="186"/>
      <c r="J16" s="182"/>
      <c r="K16" s="183"/>
      <c r="L16" s="183"/>
      <c r="M16" s="182"/>
      <c r="N16" s="184"/>
      <c r="P16" s="187"/>
      <c r="Q16" s="173" t="e">
        <f t="shared" si="0"/>
        <v>#N/A</v>
      </c>
    </row>
    <row r="17" spans="1:17" ht="39.75" customHeight="1" x14ac:dyDescent="0.25">
      <c r="A17" s="185"/>
      <c r="B17" s="174"/>
      <c r="C17" s="175">
        <v>4</v>
      </c>
      <c r="D17" s="176"/>
      <c r="E17" s="177"/>
      <c r="F17" s="178"/>
      <c r="G17" s="179"/>
      <c r="H17" s="180"/>
      <c r="I17" s="186"/>
      <c r="J17" s="182"/>
      <c r="K17" s="183"/>
      <c r="L17" s="183"/>
      <c r="M17" s="182"/>
      <c r="N17" s="184"/>
      <c r="Q17" s="173" t="e">
        <f t="shared" si="0"/>
        <v>#N/A</v>
      </c>
    </row>
    <row r="18" spans="1:17" ht="39.75" customHeight="1" x14ac:dyDescent="0.25">
      <c r="A18" s="185"/>
      <c r="B18" s="174"/>
      <c r="C18" s="175">
        <v>5</v>
      </c>
      <c r="D18" s="176"/>
      <c r="E18" s="177"/>
      <c r="F18" s="178"/>
      <c r="G18" s="179"/>
      <c r="H18" s="180"/>
      <c r="I18" s="186"/>
      <c r="J18" s="182"/>
      <c r="K18" s="183"/>
      <c r="L18" s="183"/>
      <c r="M18" s="182"/>
      <c r="N18" s="184"/>
      <c r="Q18" s="173" t="e">
        <f t="shared" si="0"/>
        <v>#N/A</v>
      </c>
    </row>
    <row r="19" spans="1:17" ht="39.75" customHeight="1" x14ac:dyDescent="0.25">
      <c r="A19" s="185"/>
      <c r="B19" s="174"/>
      <c r="C19" s="175">
        <v>6</v>
      </c>
      <c r="D19" s="176"/>
      <c r="E19" s="177"/>
      <c r="F19" s="178"/>
      <c r="G19" s="179"/>
      <c r="H19" s="180"/>
      <c r="I19" s="186"/>
      <c r="J19" s="182"/>
      <c r="K19" s="183"/>
      <c r="L19" s="183"/>
      <c r="M19" s="182"/>
      <c r="N19" s="184"/>
      <c r="Q19" s="173" t="e">
        <f t="shared" si="0"/>
        <v>#N/A</v>
      </c>
    </row>
    <row r="20" spans="1:17" ht="39.75" customHeight="1" x14ac:dyDescent="0.25">
      <c r="A20" s="173"/>
      <c r="B20" s="174"/>
      <c r="C20" s="175">
        <v>7</v>
      </c>
      <c r="D20" s="176"/>
      <c r="E20" s="177"/>
      <c r="F20" s="178"/>
      <c r="G20" s="179"/>
      <c r="H20" s="180"/>
      <c r="I20" s="186"/>
      <c r="J20" s="182"/>
      <c r="K20" s="183"/>
      <c r="L20" s="183"/>
      <c r="M20" s="182"/>
      <c r="N20" s="184"/>
      <c r="Q20" s="173" t="e">
        <f t="shared" si="0"/>
        <v>#N/A</v>
      </c>
    </row>
    <row r="21" spans="1:17" ht="39.75" customHeight="1" x14ac:dyDescent="0.25">
      <c r="A21" s="173"/>
      <c r="B21" s="174"/>
      <c r="C21" s="175">
        <v>8</v>
      </c>
      <c r="D21" s="176"/>
      <c r="E21" s="177"/>
      <c r="F21" s="178"/>
      <c r="G21" s="179"/>
      <c r="H21" s="180"/>
      <c r="I21" s="186"/>
      <c r="J21" s="182"/>
      <c r="K21" s="183"/>
      <c r="L21" s="183"/>
      <c r="M21" s="182"/>
      <c r="N21" s="184"/>
      <c r="Q21" s="173" t="e">
        <f t="shared" si="0"/>
        <v>#N/A</v>
      </c>
    </row>
    <row r="22" spans="1:17" ht="39.75" customHeight="1" x14ac:dyDescent="0.25">
      <c r="A22" s="173"/>
      <c r="B22" s="174"/>
      <c r="C22" s="175">
        <v>9</v>
      </c>
      <c r="D22" s="176"/>
      <c r="E22" s="177"/>
      <c r="F22" s="178"/>
      <c r="G22" s="179"/>
      <c r="H22" s="180"/>
      <c r="I22" s="186"/>
      <c r="J22" s="182"/>
      <c r="K22" s="183"/>
      <c r="L22" s="183"/>
      <c r="M22" s="182"/>
      <c r="N22" s="184"/>
      <c r="Q22" s="173" t="e">
        <f t="shared" si="0"/>
        <v>#N/A</v>
      </c>
    </row>
    <row r="23" spans="1:17" ht="39.75" customHeight="1" x14ac:dyDescent="0.25">
      <c r="A23" s="185"/>
      <c r="B23" s="174"/>
      <c r="C23" s="175">
        <v>10</v>
      </c>
      <c r="D23" s="176"/>
      <c r="E23" s="177"/>
      <c r="F23" s="178"/>
      <c r="G23" s="179"/>
      <c r="H23" s="180"/>
      <c r="I23" s="186"/>
      <c r="J23" s="182"/>
      <c r="K23" s="183"/>
      <c r="L23" s="183"/>
      <c r="M23" s="182"/>
      <c r="N23" s="184"/>
      <c r="Q23" s="173" t="e">
        <f t="shared" si="0"/>
        <v>#N/A</v>
      </c>
    </row>
    <row r="24" spans="1:17" ht="39.75" customHeight="1" x14ac:dyDescent="0.25">
      <c r="A24" s="185"/>
      <c r="B24" s="174"/>
      <c r="C24" s="175">
        <v>11</v>
      </c>
      <c r="D24" s="176"/>
      <c r="E24" s="177"/>
      <c r="F24" s="178"/>
      <c r="G24" s="179"/>
      <c r="H24" s="180"/>
      <c r="I24" s="186"/>
      <c r="J24" s="182"/>
      <c r="K24" s="183"/>
      <c r="L24" s="183"/>
      <c r="M24" s="182"/>
      <c r="N24" s="184"/>
      <c r="Q24" s="173" t="e">
        <f t="shared" si="0"/>
        <v>#N/A</v>
      </c>
    </row>
    <row r="25" spans="1:17" ht="39.75" customHeight="1" x14ac:dyDescent="0.25">
      <c r="A25" s="185"/>
      <c r="B25" s="174"/>
      <c r="C25" s="175">
        <v>12</v>
      </c>
      <c r="D25" s="176"/>
      <c r="E25" s="177"/>
      <c r="F25" s="178"/>
      <c r="G25" s="179"/>
      <c r="H25" s="180"/>
      <c r="I25" s="186"/>
      <c r="J25" s="182"/>
      <c r="K25" s="183"/>
      <c r="L25" s="183"/>
      <c r="M25" s="182"/>
      <c r="N25" s="184"/>
      <c r="Q25" s="173" t="e">
        <f t="shared" si="0"/>
        <v>#N/A</v>
      </c>
    </row>
    <row r="26" spans="1:17" ht="39.75" customHeight="1" x14ac:dyDescent="0.25">
      <c r="A26" s="185"/>
      <c r="B26" s="174"/>
      <c r="C26" s="175">
        <v>13</v>
      </c>
      <c r="D26" s="176"/>
      <c r="E26" s="177"/>
      <c r="F26" s="178"/>
      <c r="G26" s="179"/>
      <c r="H26" s="180"/>
      <c r="I26" s="186"/>
      <c r="J26" s="182"/>
      <c r="K26" s="183"/>
      <c r="L26" s="183"/>
      <c r="M26" s="182"/>
      <c r="N26" s="184"/>
      <c r="Q26" s="173" t="e">
        <f t="shared" si="0"/>
        <v>#N/A</v>
      </c>
    </row>
    <row r="27" spans="1:17" ht="39.75" customHeight="1" x14ac:dyDescent="0.25">
      <c r="A27" s="185"/>
      <c r="B27" s="174"/>
      <c r="C27" s="175">
        <v>14</v>
      </c>
      <c r="D27" s="176"/>
      <c r="E27" s="177"/>
      <c r="F27" s="178"/>
      <c r="G27" s="179"/>
      <c r="H27" s="180"/>
      <c r="I27" s="186"/>
      <c r="J27" s="182"/>
      <c r="K27" s="183"/>
      <c r="L27" s="183"/>
      <c r="M27" s="182"/>
      <c r="N27" s="184"/>
      <c r="Q27" s="173" t="e">
        <f t="shared" si="0"/>
        <v>#N/A</v>
      </c>
    </row>
    <row r="28" spans="1:17" ht="39.75" customHeight="1" x14ac:dyDescent="0.25">
      <c r="A28" s="185"/>
      <c r="B28" s="174"/>
      <c r="C28" s="175">
        <v>15</v>
      </c>
      <c r="D28" s="176"/>
      <c r="E28" s="177"/>
      <c r="F28" s="178"/>
      <c r="G28" s="179"/>
      <c r="H28" s="180"/>
      <c r="I28" s="186"/>
      <c r="J28" s="182"/>
      <c r="K28" s="183"/>
      <c r="L28" s="183"/>
      <c r="M28" s="182"/>
      <c r="N28" s="184"/>
      <c r="Q28" s="173" t="e">
        <f t="shared" si="0"/>
        <v>#N/A</v>
      </c>
    </row>
    <row r="29" spans="1:17" ht="39.75" customHeight="1" x14ac:dyDescent="0.25">
      <c r="A29" s="185"/>
      <c r="B29" s="174"/>
      <c r="C29" s="175">
        <v>16</v>
      </c>
      <c r="D29" s="176"/>
      <c r="E29" s="177"/>
      <c r="F29" s="178"/>
      <c r="G29" s="179"/>
      <c r="H29" s="180"/>
      <c r="I29" s="186"/>
      <c r="J29" s="182"/>
      <c r="K29" s="183"/>
      <c r="L29" s="183"/>
      <c r="M29" s="182"/>
      <c r="N29" s="184"/>
      <c r="Q29" s="173" t="e">
        <f t="shared" si="0"/>
        <v>#N/A</v>
      </c>
    </row>
    <row r="30" spans="1:17" ht="39.75" customHeight="1" x14ac:dyDescent="0.25">
      <c r="A30" s="185"/>
      <c r="B30" s="174"/>
      <c r="C30" s="175">
        <v>17</v>
      </c>
      <c r="D30" s="176"/>
      <c r="E30" s="177"/>
      <c r="F30" s="178"/>
      <c r="G30" s="179"/>
      <c r="H30" s="180"/>
      <c r="I30" s="186"/>
      <c r="J30" s="182"/>
      <c r="K30" s="183"/>
      <c r="L30" s="183"/>
      <c r="M30" s="182"/>
      <c r="N30" s="184"/>
      <c r="Q30" s="173" t="e">
        <f t="shared" si="0"/>
        <v>#N/A</v>
      </c>
    </row>
    <row r="31" spans="1:17" ht="39.75" customHeight="1" x14ac:dyDescent="0.25">
      <c r="A31" s="185"/>
      <c r="B31" s="174"/>
      <c r="C31" s="175">
        <v>18</v>
      </c>
      <c r="D31" s="176"/>
      <c r="E31" s="177"/>
      <c r="F31" s="188"/>
      <c r="G31" s="189"/>
      <c r="H31" s="190"/>
      <c r="I31" s="186"/>
      <c r="J31" s="182"/>
      <c r="K31" s="183"/>
      <c r="L31" s="183"/>
      <c r="M31" s="182"/>
      <c r="N31" s="184"/>
      <c r="Q31" s="173" t="e">
        <f t="shared" si="0"/>
        <v>#N/A</v>
      </c>
    </row>
    <row r="32" spans="1:17" ht="39.75" customHeight="1" x14ac:dyDescent="0.25">
      <c r="A32" s="185"/>
      <c r="B32" s="174"/>
      <c r="C32" s="175">
        <v>19</v>
      </c>
      <c r="D32" s="176"/>
      <c r="E32" s="177"/>
      <c r="F32" s="188"/>
      <c r="G32" s="189"/>
      <c r="H32" s="190"/>
      <c r="I32" s="186"/>
      <c r="J32" s="182"/>
      <c r="K32" s="183"/>
      <c r="L32" s="183"/>
      <c r="M32" s="182"/>
      <c r="N32" s="184"/>
      <c r="Q32" s="173" t="e">
        <f t="shared" si="0"/>
        <v>#N/A</v>
      </c>
    </row>
    <row r="33" spans="1:17" ht="39.75" customHeight="1" x14ac:dyDescent="0.25">
      <c r="A33" s="185"/>
      <c r="B33" s="174"/>
      <c r="C33" s="175">
        <v>20</v>
      </c>
      <c r="D33" s="176"/>
      <c r="E33" s="177"/>
      <c r="F33" s="188"/>
      <c r="G33" s="189"/>
      <c r="H33" s="190"/>
      <c r="I33" s="186"/>
      <c r="J33" s="182"/>
      <c r="K33" s="183"/>
      <c r="L33" s="183"/>
      <c r="M33" s="182"/>
      <c r="N33" s="184"/>
      <c r="Q33" s="173" t="e">
        <f t="shared" si="0"/>
        <v>#N/A</v>
      </c>
    </row>
    <row r="34" spans="1:17" ht="18" customHeight="1" x14ac:dyDescent="0.35">
      <c r="B34" s="191"/>
      <c r="C34" s="145"/>
      <c r="E34" s="192"/>
      <c r="F34" s="192"/>
      <c r="I34" s="193"/>
      <c r="J34" s="193"/>
      <c r="K34" s="193"/>
      <c r="L34" s="194"/>
      <c r="M34" s="194"/>
      <c r="N34" s="194"/>
      <c r="Q34" s="195"/>
    </row>
    <row r="35" spans="1:17" ht="18" customHeight="1" x14ac:dyDescent="0.35">
      <c r="B35" s="145"/>
      <c r="E35" s="196"/>
      <c r="F35" s="145"/>
      <c r="N35" s="86" t="s">
        <v>640</v>
      </c>
      <c r="Q35" s="197">
        <f>SUMIF(Q14:Q33,"&gt;0")</f>
        <v>0</v>
      </c>
    </row>
    <row r="36" spans="1:17" ht="15.5" x14ac:dyDescent="0.35">
      <c r="A36" s="137" t="s">
        <v>641</v>
      </c>
      <c r="C36" s="145"/>
      <c r="E36" s="159"/>
      <c r="F36" s="198" t="s">
        <v>642</v>
      </c>
      <c r="I36" s="311"/>
      <c r="J36" s="312"/>
    </row>
    <row r="37" spans="1:17" ht="15.5" x14ac:dyDescent="0.35">
      <c r="A37" s="137" t="s">
        <v>643</v>
      </c>
      <c r="E37" s="145" t="s">
        <v>644</v>
      </c>
      <c r="F37" s="145" t="s">
        <v>645</v>
      </c>
    </row>
    <row r="38" spans="1:17" ht="15.5" x14ac:dyDescent="0.35">
      <c r="E38" s="199"/>
      <c r="F38" s="200"/>
    </row>
    <row r="39" spans="1:17" ht="15.5" x14ac:dyDescent="0.35">
      <c r="E39" s="137" t="s">
        <v>646</v>
      </c>
      <c r="F39" s="137" t="s">
        <v>647</v>
      </c>
    </row>
    <row r="41" spans="1:17" ht="29.25" customHeight="1" x14ac:dyDescent="0.25">
      <c r="O41" s="201" t="s">
        <v>648</v>
      </c>
      <c r="P41" s="85">
        <v>0</v>
      </c>
    </row>
    <row r="42" spans="1:17" ht="14.5" x14ac:dyDescent="0.25">
      <c r="O42" s="202" t="s">
        <v>39</v>
      </c>
      <c r="P42" s="203">
        <v>1155</v>
      </c>
    </row>
    <row r="43" spans="1:17" ht="14.5" x14ac:dyDescent="0.25">
      <c r="O43" s="202" t="s">
        <v>41</v>
      </c>
      <c r="P43" s="203">
        <v>2310</v>
      </c>
    </row>
    <row r="44" spans="1:17" ht="29" x14ac:dyDescent="0.25">
      <c r="O44" s="202" t="s">
        <v>43</v>
      </c>
      <c r="P44" s="203">
        <v>1207.5</v>
      </c>
    </row>
    <row r="45" spans="1:17" ht="29" x14ac:dyDescent="0.25">
      <c r="O45" s="202" t="s">
        <v>46</v>
      </c>
      <c r="P45" s="203">
        <v>2415</v>
      </c>
    </row>
    <row r="46" spans="1:17" ht="29" x14ac:dyDescent="0.25">
      <c r="O46" s="204" t="s">
        <v>649</v>
      </c>
      <c r="P46" s="203">
        <v>2555</v>
      </c>
    </row>
    <row r="47" spans="1:17" x14ac:dyDescent="0.25">
      <c r="O47" s="205" t="s">
        <v>54</v>
      </c>
      <c r="P47" s="203">
        <v>427.35</v>
      </c>
    </row>
    <row r="48" spans="1:17" ht="14.5" x14ac:dyDescent="0.25">
      <c r="O48" s="202" t="s">
        <v>56</v>
      </c>
      <c r="P48" s="203">
        <v>714</v>
      </c>
    </row>
    <row r="49" spans="15:16" x14ac:dyDescent="0.25">
      <c r="O49" s="205" t="s">
        <v>58</v>
      </c>
      <c r="P49" s="203">
        <v>714</v>
      </c>
    </row>
    <row r="50" spans="15:16" ht="14.5" x14ac:dyDescent="0.25">
      <c r="O50" s="202" t="s">
        <v>60</v>
      </c>
      <c r="P50" s="203">
        <v>597.71249999999998</v>
      </c>
    </row>
    <row r="51" spans="15:16" x14ac:dyDescent="0.25">
      <c r="O51" s="205" t="s">
        <v>62</v>
      </c>
      <c r="P51" s="203">
        <v>1333.5</v>
      </c>
    </row>
    <row r="52" spans="15:16" x14ac:dyDescent="0.25">
      <c r="O52" s="205" t="s">
        <v>64</v>
      </c>
      <c r="P52" s="203">
        <v>929.77499999999986</v>
      </c>
    </row>
    <row r="53" spans="15:16" ht="14.5" x14ac:dyDescent="0.25">
      <c r="O53" s="202" t="s">
        <v>66</v>
      </c>
      <c r="P53" s="203">
        <v>796.94999999999993</v>
      </c>
    </row>
    <row r="54" spans="15:16" x14ac:dyDescent="0.25">
      <c r="O54" s="205" t="s">
        <v>68</v>
      </c>
      <c r="P54" s="203">
        <v>796.94999999999993</v>
      </c>
    </row>
    <row r="55" spans="15:16" x14ac:dyDescent="0.25">
      <c r="O55" s="205" t="s">
        <v>74</v>
      </c>
      <c r="P55" s="203">
        <v>1690.4999999999998</v>
      </c>
    </row>
    <row r="56" spans="15:16" ht="14.5" x14ac:dyDescent="0.25">
      <c r="O56" s="202" t="s">
        <v>78</v>
      </c>
      <c r="P56" s="203">
        <v>796.94999999999993</v>
      </c>
    </row>
    <row r="57" spans="15:16" x14ac:dyDescent="0.25">
      <c r="O57" s="205" t="s">
        <v>80</v>
      </c>
      <c r="P57" s="203">
        <v>796.94999999999993</v>
      </c>
    </row>
    <row r="58" spans="15:16" ht="14.5" x14ac:dyDescent="0.25">
      <c r="O58" s="202" t="s">
        <v>82</v>
      </c>
      <c r="P58" s="203">
        <v>1062.5999999999999</v>
      </c>
    </row>
    <row r="59" spans="15:16" x14ac:dyDescent="0.25">
      <c r="O59" s="205" t="s">
        <v>84</v>
      </c>
      <c r="P59" s="203">
        <v>1062.5999999999999</v>
      </c>
    </row>
    <row r="60" spans="15:16" ht="14.5" x14ac:dyDescent="0.25">
      <c r="O60" s="202" t="s">
        <v>588</v>
      </c>
      <c r="P60" s="203">
        <v>672</v>
      </c>
    </row>
    <row r="61" spans="15:16" ht="14.5" x14ac:dyDescent="0.25">
      <c r="O61" s="202" t="s">
        <v>650</v>
      </c>
      <c r="P61" s="203">
        <v>672</v>
      </c>
    </row>
    <row r="62" spans="15:16" ht="14.5" x14ac:dyDescent="0.25">
      <c r="O62" s="206" t="s">
        <v>89</v>
      </c>
      <c r="P62" s="207">
        <v>1630.1249999999998</v>
      </c>
    </row>
    <row r="63" spans="15:16" ht="14.5" x14ac:dyDescent="0.25">
      <c r="O63" s="208" t="s">
        <v>91</v>
      </c>
      <c r="P63" s="207">
        <v>3260.2499999999995</v>
      </c>
    </row>
    <row r="64" spans="15:16" ht="14.5" x14ac:dyDescent="0.25">
      <c r="O64" s="209" t="s">
        <v>94</v>
      </c>
      <c r="P64" s="207">
        <v>2294.25</v>
      </c>
    </row>
    <row r="65" spans="15:16" ht="14.5" x14ac:dyDescent="0.25">
      <c r="O65" s="209" t="s">
        <v>96</v>
      </c>
      <c r="P65" s="207">
        <v>4588.5</v>
      </c>
    </row>
    <row r="66" spans="15:16" ht="14.5" x14ac:dyDescent="0.25">
      <c r="O66" s="205" t="s">
        <v>99</v>
      </c>
      <c r="P66" s="210">
        <v>427</v>
      </c>
    </row>
    <row r="67" spans="15:16" ht="14.5" x14ac:dyDescent="0.25">
      <c r="O67" s="205" t="s">
        <v>101</v>
      </c>
      <c r="P67" s="207">
        <v>1992.3749999999998</v>
      </c>
    </row>
    <row r="68" spans="15:16" ht="14.5" x14ac:dyDescent="0.25">
      <c r="O68" s="205" t="s">
        <v>103</v>
      </c>
      <c r="P68" s="207">
        <v>1137.1500000000001</v>
      </c>
    </row>
    <row r="69" spans="15:16" ht="14.5" x14ac:dyDescent="0.25">
      <c r="O69" s="204" t="s">
        <v>651</v>
      </c>
      <c r="P69" s="211">
        <v>950</v>
      </c>
    </row>
    <row r="70" spans="15:16" ht="14.5" x14ac:dyDescent="0.25">
      <c r="O70" s="204" t="s">
        <v>652</v>
      </c>
      <c r="P70" s="211">
        <v>1750</v>
      </c>
    </row>
    <row r="71" spans="15:16" ht="14.5" x14ac:dyDescent="0.25">
      <c r="O71" s="205" t="s">
        <v>108</v>
      </c>
      <c r="P71" s="207">
        <v>3595.2000000000003</v>
      </c>
    </row>
    <row r="72" spans="15:16" ht="14.5" x14ac:dyDescent="0.25">
      <c r="O72" s="205" t="s">
        <v>109</v>
      </c>
      <c r="P72" s="207">
        <v>1950.9</v>
      </c>
    </row>
    <row r="73" spans="15:16" ht="31.5" customHeight="1" x14ac:dyDescent="0.25">
      <c r="O73" s="212" t="s">
        <v>653</v>
      </c>
      <c r="P73" s="210">
        <v>0</v>
      </c>
    </row>
    <row r="74" spans="15:16" ht="14.5" x14ac:dyDescent="0.25">
      <c r="O74" s="213" t="s">
        <v>114</v>
      </c>
      <c r="P74" s="211">
        <v>2138</v>
      </c>
    </row>
    <row r="75" spans="15:16" ht="14.5" x14ac:dyDescent="0.25">
      <c r="O75" s="213" t="s">
        <v>654</v>
      </c>
      <c r="P75" s="211">
        <v>3206</v>
      </c>
    </row>
    <row r="76" spans="15:16" ht="14.5" x14ac:dyDescent="0.25">
      <c r="O76" s="213" t="s">
        <v>116</v>
      </c>
      <c r="P76" s="211">
        <v>2138</v>
      </c>
    </row>
    <row r="77" spans="15:16" ht="14.5" x14ac:dyDescent="0.25">
      <c r="O77" s="213" t="s">
        <v>655</v>
      </c>
      <c r="P77" s="211">
        <v>3206</v>
      </c>
    </row>
    <row r="78" spans="15:16" ht="14.5" x14ac:dyDescent="0.25">
      <c r="O78" s="213" t="s">
        <v>118</v>
      </c>
      <c r="P78" s="211">
        <v>2138</v>
      </c>
    </row>
    <row r="79" spans="15:16" ht="14.5" x14ac:dyDescent="0.25">
      <c r="O79" s="213" t="s">
        <v>656</v>
      </c>
      <c r="P79" s="211">
        <v>3206</v>
      </c>
    </row>
    <row r="80" spans="15:16" ht="14.5" x14ac:dyDescent="0.25">
      <c r="O80" s="205" t="s">
        <v>120</v>
      </c>
      <c r="P80" s="211">
        <v>2138</v>
      </c>
    </row>
    <row r="81" spans="15:16" ht="14.5" x14ac:dyDescent="0.25">
      <c r="O81" s="205" t="s">
        <v>657</v>
      </c>
      <c r="P81" s="211">
        <v>3206</v>
      </c>
    </row>
    <row r="82" spans="15:16" ht="14.5" x14ac:dyDescent="0.25">
      <c r="O82" s="214" t="s">
        <v>121</v>
      </c>
      <c r="P82" s="211">
        <v>2138</v>
      </c>
    </row>
    <row r="83" spans="15:16" ht="14.5" x14ac:dyDescent="0.25">
      <c r="O83" s="214" t="s">
        <v>658</v>
      </c>
      <c r="P83" s="211">
        <v>2138</v>
      </c>
    </row>
    <row r="84" spans="15:16" ht="14.5" x14ac:dyDescent="0.25">
      <c r="O84" s="205" t="s">
        <v>127</v>
      </c>
      <c r="P84" s="211">
        <v>3780</v>
      </c>
    </row>
    <row r="85" spans="15:16" ht="14.5" x14ac:dyDescent="0.25">
      <c r="O85" s="205" t="s">
        <v>130</v>
      </c>
      <c r="P85" s="211">
        <v>3780</v>
      </c>
    </row>
    <row r="86" spans="15:16" ht="14.5" x14ac:dyDescent="0.25">
      <c r="O86" s="202" t="s">
        <v>659</v>
      </c>
      <c r="P86" s="211">
        <v>3780</v>
      </c>
    </row>
    <row r="87" spans="15:16" ht="14.5" x14ac:dyDescent="0.25">
      <c r="O87" s="202" t="s">
        <v>660</v>
      </c>
      <c r="P87" s="211">
        <v>3780</v>
      </c>
    </row>
    <row r="88" spans="15:16" ht="14.5" x14ac:dyDescent="0.25">
      <c r="O88" s="202" t="s">
        <v>661</v>
      </c>
      <c r="P88" s="211">
        <v>2137.8000000000002</v>
      </c>
    </row>
    <row r="89" spans="15:16" ht="14.5" x14ac:dyDescent="0.25">
      <c r="O89" s="202" t="s">
        <v>662</v>
      </c>
      <c r="P89" s="211">
        <v>2137.8000000000002</v>
      </c>
    </row>
    <row r="90" spans="15:16" ht="30" customHeight="1" x14ac:dyDescent="0.25">
      <c r="O90" s="215" t="s">
        <v>663</v>
      </c>
      <c r="P90" s="216">
        <v>0</v>
      </c>
    </row>
    <row r="91" spans="15:16" ht="14.5" x14ac:dyDescent="0.25">
      <c r="O91" s="205" t="s">
        <v>142</v>
      </c>
      <c r="P91" s="211">
        <v>4226.25</v>
      </c>
    </row>
    <row r="92" spans="15:16" ht="14.5" x14ac:dyDescent="0.25">
      <c r="O92" s="205" t="s">
        <v>145</v>
      </c>
      <c r="P92" s="211">
        <v>4274.5499999999993</v>
      </c>
    </row>
    <row r="93" spans="15:16" ht="14.5" x14ac:dyDescent="0.25">
      <c r="O93" s="205" t="s">
        <v>664</v>
      </c>
      <c r="P93" s="211">
        <v>4274.5499999999993</v>
      </c>
    </row>
    <row r="94" spans="15:16" ht="14.5" x14ac:dyDescent="0.25">
      <c r="O94" s="205" t="s">
        <v>665</v>
      </c>
      <c r="P94" s="211">
        <v>4274.5499999999993</v>
      </c>
    </row>
    <row r="95" spans="15:16" ht="14.5" x14ac:dyDescent="0.25">
      <c r="O95" s="205" t="s">
        <v>152</v>
      </c>
      <c r="P95" s="211">
        <v>4733.4000000000005</v>
      </c>
    </row>
    <row r="96" spans="15:16" ht="14.5" x14ac:dyDescent="0.25">
      <c r="O96" s="205" t="s">
        <v>666</v>
      </c>
      <c r="P96" s="211">
        <v>4733.4000000000005</v>
      </c>
    </row>
    <row r="97" spans="15:16" ht="14.5" x14ac:dyDescent="0.25">
      <c r="O97" s="205" t="s">
        <v>157</v>
      </c>
      <c r="P97" s="211">
        <v>6195</v>
      </c>
    </row>
    <row r="98" spans="15:16" ht="14.5" x14ac:dyDescent="0.25">
      <c r="O98" s="205" t="s">
        <v>159</v>
      </c>
      <c r="P98" s="211">
        <v>4733.4000000000005</v>
      </c>
    </row>
    <row r="99" spans="15:16" ht="14.5" x14ac:dyDescent="0.25">
      <c r="O99" s="204" t="s">
        <v>667</v>
      </c>
      <c r="P99" s="211">
        <v>3050</v>
      </c>
    </row>
    <row r="100" spans="15:16" ht="32.25" customHeight="1" x14ac:dyDescent="0.25">
      <c r="O100" s="215" t="s">
        <v>668</v>
      </c>
      <c r="P100" s="216">
        <v>0</v>
      </c>
    </row>
    <row r="101" spans="15:16" ht="14.5" x14ac:dyDescent="0.25">
      <c r="O101" s="205" t="s">
        <v>164</v>
      </c>
      <c r="P101" s="211">
        <v>945</v>
      </c>
    </row>
    <row r="102" spans="15:16" ht="14.5" x14ac:dyDescent="0.25">
      <c r="O102" s="204" t="s">
        <v>669</v>
      </c>
      <c r="P102" s="211">
        <v>1830</v>
      </c>
    </row>
    <row r="103" spans="15:16" ht="14.5" x14ac:dyDescent="0.25">
      <c r="O103" s="205" t="s">
        <v>168</v>
      </c>
      <c r="P103" s="211">
        <v>4830</v>
      </c>
    </row>
    <row r="104" spans="15:16" ht="14.5" x14ac:dyDescent="0.25">
      <c r="O104" s="217" t="s">
        <v>171</v>
      </c>
      <c r="P104" s="211">
        <v>2777.25</v>
      </c>
    </row>
    <row r="105" spans="15:16" ht="14.5" x14ac:dyDescent="0.35">
      <c r="O105" s="218" t="s">
        <v>670</v>
      </c>
      <c r="P105" s="211">
        <v>0</v>
      </c>
    </row>
    <row r="106" spans="15:16" ht="14.5" x14ac:dyDescent="0.35">
      <c r="O106" s="218" t="s">
        <v>671</v>
      </c>
      <c r="P106" s="211">
        <v>2600</v>
      </c>
    </row>
    <row r="107" spans="15:16" ht="14.5" x14ac:dyDescent="0.35">
      <c r="O107" s="218" t="s">
        <v>672</v>
      </c>
      <c r="P107" s="211">
        <v>2600</v>
      </c>
    </row>
    <row r="108" spans="15:16" ht="14.5" x14ac:dyDescent="0.35">
      <c r="O108" s="218" t="s">
        <v>673</v>
      </c>
      <c r="P108" s="211">
        <v>2600</v>
      </c>
    </row>
    <row r="109" spans="15:16" ht="14.5" x14ac:dyDescent="0.35">
      <c r="O109" s="218" t="s">
        <v>674</v>
      </c>
      <c r="P109" s="211">
        <v>2600</v>
      </c>
    </row>
    <row r="110" spans="15:16" ht="14.5" x14ac:dyDescent="0.25">
      <c r="O110" s="219" t="s">
        <v>675</v>
      </c>
      <c r="P110" s="211">
        <v>2600</v>
      </c>
    </row>
    <row r="111" spans="15:16" ht="29" x14ac:dyDescent="0.25">
      <c r="O111" s="202" t="s">
        <v>182</v>
      </c>
      <c r="P111" s="211">
        <v>11500</v>
      </c>
    </row>
    <row r="112" spans="15:16" ht="14.5" x14ac:dyDescent="0.25">
      <c r="O112" s="204" t="s">
        <v>676</v>
      </c>
      <c r="P112" s="211">
        <v>2350</v>
      </c>
    </row>
    <row r="113" spans="15:16" ht="14.5" x14ac:dyDescent="0.25">
      <c r="O113" s="202" t="s">
        <v>189</v>
      </c>
      <c r="P113" s="211">
        <v>845.24999999999989</v>
      </c>
    </row>
    <row r="114" spans="15:16" ht="14.5" x14ac:dyDescent="0.25">
      <c r="O114" s="219" t="s">
        <v>677</v>
      </c>
      <c r="P114" s="211">
        <v>3250</v>
      </c>
    </row>
    <row r="115" spans="15:16" ht="14.5" x14ac:dyDescent="0.25">
      <c r="O115" s="219" t="s">
        <v>678</v>
      </c>
      <c r="P115" s="211">
        <v>3800</v>
      </c>
    </row>
    <row r="116" spans="15:16" ht="26.25" customHeight="1" x14ac:dyDescent="0.25">
      <c r="O116" s="215" t="s">
        <v>679</v>
      </c>
      <c r="P116" s="216">
        <v>0</v>
      </c>
    </row>
    <row r="117" spans="15:16" ht="29" x14ac:dyDescent="0.25">
      <c r="O117" s="202" t="s">
        <v>203</v>
      </c>
      <c r="P117" s="211">
        <v>4588.5</v>
      </c>
    </row>
    <row r="118" spans="15:16" ht="14.5" x14ac:dyDescent="0.25">
      <c r="O118" s="205" t="s">
        <v>206</v>
      </c>
      <c r="P118" s="211">
        <v>1509.375</v>
      </c>
    </row>
    <row r="119" spans="15:16" ht="14.5" x14ac:dyDescent="0.25">
      <c r="O119" s="205" t="s">
        <v>680</v>
      </c>
      <c r="P119" s="211">
        <v>1509.375</v>
      </c>
    </row>
    <row r="120" spans="15:16" ht="14.5" x14ac:dyDescent="0.25">
      <c r="O120" s="205" t="s">
        <v>681</v>
      </c>
      <c r="P120" s="211">
        <v>1509.375</v>
      </c>
    </row>
    <row r="121" spans="15:16" ht="14.5" x14ac:dyDescent="0.25">
      <c r="O121" s="205" t="s">
        <v>214</v>
      </c>
      <c r="P121" s="211">
        <v>1509.375</v>
      </c>
    </row>
    <row r="122" spans="15:16" ht="14.5" x14ac:dyDescent="0.25">
      <c r="O122" s="205" t="s">
        <v>216</v>
      </c>
      <c r="P122" s="211">
        <v>1509.375</v>
      </c>
    </row>
    <row r="123" spans="15:16" ht="14.5" x14ac:dyDescent="0.25">
      <c r="O123" s="205" t="s">
        <v>218</v>
      </c>
      <c r="P123" s="211">
        <v>1509.375</v>
      </c>
    </row>
    <row r="124" spans="15:16" ht="14.5" x14ac:dyDescent="0.25">
      <c r="O124" s="205" t="s">
        <v>220</v>
      </c>
      <c r="P124" s="211">
        <v>1509.375</v>
      </c>
    </row>
    <row r="125" spans="15:16" ht="14.5" x14ac:dyDescent="0.25">
      <c r="O125" s="205" t="s">
        <v>222</v>
      </c>
      <c r="P125" s="211">
        <v>1509.375</v>
      </c>
    </row>
    <row r="126" spans="15:16" ht="14.5" x14ac:dyDescent="0.25">
      <c r="O126" s="205" t="s">
        <v>224</v>
      </c>
      <c r="P126" s="211">
        <v>1509.375</v>
      </c>
    </row>
    <row r="127" spans="15:16" ht="14.5" x14ac:dyDescent="0.25">
      <c r="O127" s="204" t="s">
        <v>682</v>
      </c>
      <c r="P127" s="211">
        <v>2350</v>
      </c>
    </row>
    <row r="128" spans="15:16" ht="43.5" x14ac:dyDescent="0.25">
      <c r="O128" s="202" t="s">
        <v>227</v>
      </c>
      <c r="P128" s="211">
        <v>2325.75</v>
      </c>
    </row>
    <row r="129" spans="15:16" ht="14.5" x14ac:dyDescent="0.25">
      <c r="O129" s="205" t="s">
        <v>230</v>
      </c>
      <c r="P129" s="211">
        <v>2415</v>
      </c>
    </row>
    <row r="130" spans="15:16" ht="14.5" x14ac:dyDescent="0.25">
      <c r="O130" s="205" t="s">
        <v>232</v>
      </c>
      <c r="P130" s="211">
        <v>2300</v>
      </c>
    </row>
    <row r="131" spans="15:16" ht="14.5" x14ac:dyDescent="0.25">
      <c r="O131" s="205" t="s">
        <v>683</v>
      </c>
      <c r="P131" s="211">
        <v>4226.25</v>
      </c>
    </row>
    <row r="132" spans="15:16" ht="14.5" x14ac:dyDescent="0.25">
      <c r="O132" s="205" t="s">
        <v>684</v>
      </c>
      <c r="P132" s="211">
        <v>4226.25</v>
      </c>
    </row>
    <row r="133" spans="15:16" ht="14.5" x14ac:dyDescent="0.25">
      <c r="O133" s="205" t="s">
        <v>685</v>
      </c>
      <c r="P133" s="211">
        <v>4226.25</v>
      </c>
    </row>
    <row r="134" spans="15:16" ht="14.5" x14ac:dyDescent="0.25">
      <c r="O134" s="205" t="s">
        <v>686</v>
      </c>
      <c r="P134" s="211">
        <v>4226.25</v>
      </c>
    </row>
    <row r="135" spans="15:16" ht="18.75" customHeight="1" x14ac:dyDescent="0.25">
      <c r="O135" s="202" t="s">
        <v>249</v>
      </c>
      <c r="P135" s="211">
        <v>1690.4999999999998</v>
      </c>
    </row>
    <row r="136" spans="15:16" ht="14.5" x14ac:dyDescent="0.25">
      <c r="O136" s="205" t="s">
        <v>252</v>
      </c>
      <c r="P136" s="211">
        <v>1376.55</v>
      </c>
    </row>
    <row r="137" spans="15:16" ht="14.5" x14ac:dyDescent="0.25">
      <c r="O137" s="205" t="s">
        <v>255</v>
      </c>
      <c r="P137" s="211">
        <v>1569.7499999999998</v>
      </c>
    </row>
    <row r="138" spans="15:16" ht="14.5" x14ac:dyDescent="0.25">
      <c r="O138" s="205" t="s">
        <v>260</v>
      </c>
      <c r="P138" s="211">
        <v>7848.7499999999991</v>
      </c>
    </row>
    <row r="139" spans="15:16" ht="14.5" x14ac:dyDescent="0.25">
      <c r="O139" s="205" t="s">
        <v>262</v>
      </c>
      <c r="P139" s="211">
        <v>241.49999999999997</v>
      </c>
    </row>
    <row r="140" spans="15:16" ht="14.5" x14ac:dyDescent="0.25">
      <c r="O140" s="205" t="s">
        <v>265</v>
      </c>
      <c r="P140" s="211">
        <v>9450</v>
      </c>
    </row>
    <row r="141" spans="15:16" ht="14.5" x14ac:dyDescent="0.25">
      <c r="O141" s="205" t="s">
        <v>687</v>
      </c>
      <c r="P141" s="211">
        <v>241.5</v>
      </c>
    </row>
    <row r="142" spans="15:16" ht="14.5" x14ac:dyDescent="0.25">
      <c r="O142" s="205" t="s">
        <v>688</v>
      </c>
      <c r="P142" s="211">
        <v>924</v>
      </c>
    </row>
    <row r="143" spans="15:16" ht="25" x14ac:dyDescent="0.25">
      <c r="O143" s="205" t="s">
        <v>272</v>
      </c>
      <c r="P143" s="211">
        <v>2325.75</v>
      </c>
    </row>
    <row r="144" spans="15:16" ht="24.75" customHeight="1" x14ac:dyDescent="0.25">
      <c r="O144" s="215" t="s">
        <v>689</v>
      </c>
      <c r="P144" s="216">
        <v>0</v>
      </c>
    </row>
    <row r="145" spans="15:16" ht="14.5" x14ac:dyDescent="0.25">
      <c r="O145" s="205" t="s">
        <v>275</v>
      </c>
      <c r="P145" s="211">
        <v>603.75</v>
      </c>
    </row>
    <row r="146" spans="15:16" ht="29" x14ac:dyDescent="0.25">
      <c r="O146" s="202" t="s">
        <v>277</v>
      </c>
      <c r="P146" s="211">
        <v>845.24999999999989</v>
      </c>
    </row>
    <row r="147" spans="15:16" ht="14.5" x14ac:dyDescent="0.25">
      <c r="O147" s="205" t="s">
        <v>279</v>
      </c>
      <c r="P147" s="211">
        <v>507.15</v>
      </c>
    </row>
    <row r="148" spans="15:16" ht="14.5" x14ac:dyDescent="0.25">
      <c r="O148" s="202" t="s">
        <v>280</v>
      </c>
      <c r="P148" s="211">
        <v>1365</v>
      </c>
    </row>
    <row r="149" spans="15:16" ht="14.5" x14ac:dyDescent="0.25">
      <c r="O149" s="205" t="s">
        <v>282</v>
      </c>
      <c r="P149" s="211">
        <v>760.72500000000002</v>
      </c>
    </row>
    <row r="150" spans="15:16" ht="14.5" x14ac:dyDescent="0.25">
      <c r="O150" s="205" t="s">
        <v>284</v>
      </c>
      <c r="P150" s="211">
        <v>423</v>
      </c>
    </row>
    <row r="151" spans="15:16" ht="14.5" x14ac:dyDescent="0.25">
      <c r="O151" s="205" t="s">
        <v>690</v>
      </c>
      <c r="P151" s="211">
        <v>4830</v>
      </c>
    </row>
    <row r="152" spans="15:16" ht="24.75" customHeight="1" x14ac:dyDescent="0.25">
      <c r="O152" s="215" t="s">
        <v>691</v>
      </c>
      <c r="P152" s="216">
        <v>0</v>
      </c>
    </row>
    <row r="153" spans="15:16" ht="14.5" x14ac:dyDescent="0.25">
      <c r="O153" s="205" t="s">
        <v>287</v>
      </c>
      <c r="P153" s="211">
        <v>845.25</v>
      </c>
    </row>
    <row r="154" spans="15:16" ht="14.5" x14ac:dyDescent="0.25">
      <c r="O154" s="205" t="s">
        <v>289</v>
      </c>
      <c r="P154" s="211">
        <v>3360</v>
      </c>
    </row>
    <row r="155" spans="15:16" ht="14.5" x14ac:dyDescent="0.25">
      <c r="O155" s="205" t="s">
        <v>292</v>
      </c>
      <c r="P155" s="211">
        <v>2000</v>
      </c>
    </row>
    <row r="156" spans="15:16" ht="14.5" x14ac:dyDescent="0.25">
      <c r="O156" s="205" t="s">
        <v>293</v>
      </c>
      <c r="P156" s="211">
        <v>5600</v>
      </c>
    </row>
    <row r="157" spans="15:16" ht="14.5" x14ac:dyDescent="0.25">
      <c r="O157" s="205" t="s">
        <v>294</v>
      </c>
      <c r="P157" s="211">
        <v>5600</v>
      </c>
    </row>
    <row r="158" spans="15:16" ht="14.5" x14ac:dyDescent="0.25">
      <c r="O158" s="205" t="s">
        <v>296</v>
      </c>
      <c r="P158" s="211">
        <v>2080</v>
      </c>
    </row>
    <row r="159" spans="15:16" ht="14.5" x14ac:dyDescent="0.25">
      <c r="O159" s="205" t="s">
        <v>297</v>
      </c>
      <c r="P159" s="211">
        <v>2160</v>
      </c>
    </row>
    <row r="160" spans="15:16" ht="14.5" x14ac:dyDescent="0.25">
      <c r="O160" s="205" t="s">
        <v>298</v>
      </c>
      <c r="P160" s="211">
        <v>7250</v>
      </c>
    </row>
    <row r="161" spans="15:16" ht="14.5" x14ac:dyDescent="0.25">
      <c r="O161" s="205" t="s">
        <v>299</v>
      </c>
      <c r="P161" s="211">
        <v>2160</v>
      </c>
    </row>
    <row r="162" spans="15:16" ht="14.5" x14ac:dyDescent="0.25">
      <c r="O162" s="205" t="s">
        <v>300</v>
      </c>
      <c r="P162" s="211">
        <v>3600</v>
      </c>
    </row>
    <row r="163" spans="15:16" ht="14.5" x14ac:dyDescent="0.25">
      <c r="O163" s="205" t="s">
        <v>301</v>
      </c>
      <c r="P163" s="211">
        <v>2160</v>
      </c>
    </row>
    <row r="164" spans="15:16" ht="14.5" x14ac:dyDescent="0.25">
      <c r="O164" s="205" t="s">
        <v>302</v>
      </c>
      <c r="P164" s="211">
        <v>2160</v>
      </c>
    </row>
    <row r="165" spans="15:16" ht="14.5" x14ac:dyDescent="0.25">
      <c r="O165" s="205" t="s">
        <v>303</v>
      </c>
      <c r="P165" s="211">
        <v>2160</v>
      </c>
    </row>
    <row r="166" spans="15:16" ht="14.5" x14ac:dyDescent="0.25">
      <c r="O166" s="205" t="s">
        <v>304</v>
      </c>
      <c r="P166" s="211">
        <v>2400</v>
      </c>
    </row>
  </sheetData>
  <mergeCells count="13">
    <mergeCell ref="I8:K8"/>
    <mergeCell ref="I3:K3"/>
    <mergeCell ref="I4:K4"/>
    <mergeCell ref="I5:K5"/>
    <mergeCell ref="I6:K6"/>
    <mergeCell ref="I7:K7"/>
    <mergeCell ref="I36:J36"/>
    <mergeCell ref="I9:K9"/>
    <mergeCell ref="I10:K10"/>
    <mergeCell ref="M10:N10"/>
    <mergeCell ref="I11:K11"/>
    <mergeCell ref="M11:N11"/>
    <mergeCell ref="M12:N12"/>
  </mergeCells>
  <dataValidations count="5">
    <dataValidation type="list" allowBlank="1" showInputMessage="1" promptTitle="Правила заполнения" prompt="Выберите название анализа из предложенного списка или введите другое название._x000a_" sqref="N14:N33 JJ14:JJ33 TF14:TF33 ADB14:ADB33 AMX14:AMX33 AWT14:AWT33 BGP14:BGP33 BQL14:BQL33 CAH14:CAH33 CKD14:CKD33 CTZ14:CTZ33 DDV14:DDV33 DNR14:DNR33 DXN14:DXN33 EHJ14:EHJ33 ERF14:ERF33 FBB14:FBB33 FKX14:FKX33 FUT14:FUT33 GEP14:GEP33 GOL14:GOL33 GYH14:GYH33 HID14:HID33 HRZ14:HRZ33 IBV14:IBV33 ILR14:ILR33 IVN14:IVN33 JFJ14:JFJ33 JPF14:JPF33 JZB14:JZB33 KIX14:KIX33 KST14:KST33 LCP14:LCP33 LML14:LML33 LWH14:LWH33 MGD14:MGD33 MPZ14:MPZ33 MZV14:MZV33 NJR14:NJR33 NTN14:NTN33 ODJ14:ODJ33 ONF14:ONF33 OXB14:OXB33 PGX14:PGX33 PQT14:PQT33 QAP14:QAP33 QKL14:QKL33 QUH14:QUH33 RED14:RED33 RNZ14:RNZ33 RXV14:RXV33 SHR14:SHR33 SRN14:SRN33 TBJ14:TBJ33 TLF14:TLF33 TVB14:TVB33 UEX14:UEX33 UOT14:UOT33 UYP14:UYP33 VIL14:VIL33 VSH14:VSH33 WCD14:WCD33 WLZ14:WLZ33 WVV14:WVV33 N65550:N65569 JJ65550:JJ65569 TF65550:TF65569 ADB65550:ADB65569 AMX65550:AMX65569 AWT65550:AWT65569 BGP65550:BGP65569 BQL65550:BQL65569 CAH65550:CAH65569 CKD65550:CKD65569 CTZ65550:CTZ65569 DDV65550:DDV65569 DNR65550:DNR65569 DXN65550:DXN65569 EHJ65550:EHJ65569 ERF65550:ERF65569 FBB65550:FBB65569 FKX65550:FKX65569 FUT65550:FUT65569 GEP65550:GEP65569 GOL65550:GOL65569 GYH65550:GYH65569 HID65550:HID65569 HRZ65550:HRZ65569 IBV65550:IBV65569 ILR65550:ILR65569 IVN65550:IVN65569 JFJ65550:JFJ65569 JPF65550:JPF65569 JZB65550:JZB65569 KIX65550:KIX65569 KST65550:KST65569 LCP65550:LCP65569 LML65550:LML65569 LWH65550:LWH65569 MGD65550:MGD65569 MPZ65550:MPZ65569 MZV65550:MZV65569 NJR65550:NJR65569 NTN65550:NTN65569 ODJ65550:ODJ65569 ONF65550:ONF65569 OXB65550:OXB65569 PGX65550:PGX65569 PQT65550:PQT65569 QAP65550:QAP65569 QKL65550:QKL65569 QUH65550:QUH65569 RED65550:RED65569 RNZ65550:RNZ65569 RXV65550:RXV65569 SHR65550:SHR65569 SRN65550:SRN65569 TBJ65550:TBJ65569 TLF65550:TLF65569 TVB65550:TVB65569 UEX65550:UEX65569 UOT65550:UOT65569 UYP65550:UYP65569 VIL65550:VIL65569 VSH65550:VSH65569 WCD65550:WCD65569 WLZ65550:WLZ65569 WVV65550:WVV65569 N131086:N131105 JJ131086:JJ131105 TF131086:TF131105 ADB131086:ADB131105 AMX131086:AMX131105 AWT131086:AWT131105 BGP131086:BGP131105 BQL131086:BQL131105 CAH131086:CAH131105 CKD131086:CKD131105 CTZ131086:CTZ131105 DDV131086:DDV131105 DNR131086:DNR131105 DXN131086:DXN131105 EHJ131086:EHJ131105 ERF131086:ERF131105 FBB131086:FBB131105 FKX131086:FKX131105 FUT131086:FUT131105 GEP131086:GEP131105 GOL131086:GOL131105 GYH131086:GYH131105 HID131086:HID131105 HRZ131086:HRZ131105 IBV131086:IBV131105 ILR131086:ILR131105 IVN131086:IVN131105 JFJ131086:JFJ131105 JPF131086:JPF131105 JZB131086:JZB131105 KIX131086:KIX131105 KST131086:KST131105 LCP131086:LCP131105 LML131086:LML131105 LWH131086:LWH131105 MGD131086:MGD131105 MPZ131086:MPZ131105 MZV131086:MZV131105 NJR131086:NJR131105 NTN131086:NTN131105 ODJ131086:ODJ131105 ONF131086:ONF131105 OXB131086:OXB131105 PGX131086:PGX131105 PQT131086:PQT131105 QAP131086:QAP131105 QKL131086:QKL131105 QUH131086:QUH131105 RED131086:RED131105 RNZ131086:RNZ131105 RXV131086:RXV131105 SHR131086:SHR131105 SRN131086:SRN131105 TBJ131086:TBJ131105 TLF131086:TLF131105 TVB131086:TVB131105 UEX131086:UEX131105 UOT131086:UOT131105 UYP131086:UYP131105 VIL131086:VIL131105 VSH131086:VSH131105 WCD131086:WCD131105 WLZ131086:WLZ131105 WVV131086:WVV131105 N196622:N196641 JJ196622:JJ196641 TF196622:TF196641 ADB196622:ADB196641 AMX196622:AMX196641 AWT196622:AWT196641 BGP196622:BGP196641 BQL196622:BQL196641 CAH196622:CAH196641 CKD196622:CKD196641 CTZ196622:CTZ196641 DDV196622:DDV196641 DNR196622:DNR196641 DXN196622:DXN196641 EHJ196622:EHJ196641 ERF196622:ERF196641 FBB196622:FBB196641 FKX196622:FKX196641 FUT196622:FUT196641 GEP196622:GEP196641 GOL196622:GOL196641 GYH196622:GYH196641 HID196622:HID196641 HRZ196622:HRZ196641 IBV196622:IBV196641 ILR196622:ILR196641 IVN196622:IVN196641 JFJ196622:JFJ196641 JPF196622:JPF196641 JZB196622:JZB196641 KIX196622:KIX196641 KST196622:KST196641 LCP196622:LCP196641 LML196622:LML196641 LWH196622:LWH196641 MGD196622:MGD196641 MPZ196622:MPZ196641 MZV196622:MZV196641 NJR196622:NJR196641 NTN196622:NTN196641 ODJ196622:ODJ196641 ONF196622:ONF196641 OXB196622:OXB196641 PGX196622:PGX196641 PQT196622:PQT196641 QAP196622:QAP196641 QKL196622:QKL196641 QUH196622:QUH196641 RED196622:RED196641 RNZ196622:RNZ196641 RXV196622:RXV196641 SHR196622:SHR196641 SRN196622:SRN196641 TBJ196622:TBJ196641 TLF196622:TLF196641 TVB196622:TVB196641 UEX196622:UEX196641 UOT196622:UOT196641 UYP196622:UYP196641 VIL196622:VIL196641 VSH196622:VSH196641 WCD196622:WCD196641 WLZ196622:WLZ196641 WVV196622:WVV196641 N262158:N262177 JJ262158:JJ262177 TF262158:TF262177 ADB262158:ADB262177 AMX262158:AMX262177 AWT262158:AWT262177 BGP262158:BGP262177 BQL262158:BQL262177 CAH262158:CAH262177 CKD262158:CKD262177 CTZ262158:CTZ262177 DDV262158:DDV262177 DNR262158:DNR262177 DXN262158:DXN262177 EHJ262158:EHJ262177 ERF262158:ERF262177 FBB262158:FBB262177 FKX262158:FKX262177 FUT262158:FUT262177 GEP262158:GEP262177 GOL262158:GOL262177 GYH262158:GYH262177 HID262158:HID262177 HRZ262158:HRZ262177 IBV262158:IBV262177 ILR262158:ILR262177 IVN262158:IVN262177 JFJ262158:JFJ262177 JPF262158:JPF262177 JZB262158:JZB262177 KIX262158:KIX262177 KST262158:KST262177 LCP262158:LCP262177 LML262158:LML262177 LWH262158:LWH262177 MGD262158:MGD262177 MPZ262158:MPZ262177 MZV262158:MZV262177 NJR262158:NJR262177 NTN262158:NTN262177 ODJ262158:ODJ262177 ONF262158:ONF262177 OXB262158:OXB262177 PGX262158:PGX262177 PQT262158:PQT262177 QAP262158:QAP262177 QKL262158:QKL262177 QUH262158:QUH262177 RED262158:RED262177 RNZ262158:RNZ262177 RXV262158:RXV262177 SHR262158:SHR262177 SRN262158:SRN262177 TBJ262158:TBJ262177 TLF262158:TLF262177 TVB262158:TVB262177 UEX262158:UEX262177 UOT262158:UOT262177 UYP262158:UYP262177 VIL262158:VIL262177 VSH262158:VSH262177 WCD262158:WCD262177 WLZ262158:WLZ262177 WVV262158:WVV262177 N327694:N327713 JJ327694:JJ327713 TF327694:TF327713 ADB327694:ADB327713 AMX327694:AMX327713 AWT327694:AWT327713 BGP327694:BGP327713 BQL327694:BQL327713 CAH327694:CAH327713 CKD327694:CKD327713 CTZ327694:CTZ327713 DDV327694:DDV327713 DNR327694:DNR327713 DXN327694:DXN327713 EHJ327694:EHJ327713 ERF327694:ERF327713 FBB327694:FBB327713 FKX327694:FKX327713 FUT327694:FUT327713 GEP327694:GEP327713 GOL327694:GOL327713 GYH327694:GYH327713 HID327694:HID327713 HRZ327694:HRZ327713 IBV327694:IBV327713 ILR327694:ILR327713 IVN327694:IVN327713 JFJ327694:JFJ327713 JPF327694:JPF327713 JZB327694:JZB327713 KIX327694:KIX327713 KST327694:KST327713 LCP327694:LCP327713 LML327694:LML327713 LWH327694:LWH327713 MGD327694:MGD327713 MPZ327694:MPZ327713 MZV327694:MZV327713 NJR327694:NJR327713 NTN327694:NTN327713 ODJ327694:ODJ327713 ONF327694:ONF327713 OXB327694:OXB327713 PGX327694:PGX327713 PQT327694:PQT327713 QAP327694:QAP327713 QKL327694:QKL327713 QUH327694:QUH327713 RED327694:RED327713 RNZ327694:RNZ327713 RXV327694:RXV327713 SHR327694:SHR327713 SRN327694:SRN327713 TBJ327694:TBJ327713 TLF327694:TLF327713 TVB327694:TVB327713 UEX327694:UEX327713 UOT327694:UOT327713 UYP327694:UYP327713 VIL327694:VIL327713 VSH327694:VSH327713 WCD327694:WCD327713 WLZ327694:WLZ327713 WVV327694:WVV327713 N393230:N393249 JJ393230:JJ393249 TF393230:TF393249 ADB393230:ADB393249 AMX393230:AMX393249 AWT393230:AWT393249 BGP393230:BGP393249 BQL393230:BQL393249 CAH393230:CAH393249 CKD393230:CKD393249 CTZ393230:CTZ393249 DDV393230:DDV393249 DNR393230:DNR393249 DXN393230:DXN393249 EHJ393230:EHJ393249 ERF393230:ERF393249 FBB393230:FBB393249 FKX393230:FKX393249 FUT393230:FUT393249 GEP393230:GEP393249 GOL393230:GOL393249 GYH393230:GYH393249 HID393230:HID393249 HRZ393230:HRZ393249 IBV393230:IBV393249 ILR393230:ILR393249 IVN393230:IVN393249 JFJ393230:JFJ393249 JPF393230:JPF393249 JZB393230:JZB393249 KIX393230:KIX393249 KST393230:KST393249 LCP393230:LCP393249 LML393230:LML393249 LWH393230:LWH393249 MGD393230:MGD393249 MPZ393230:MPZ393249 MZV393230:MZV393249 NJR393230:NJR393249 NTN393230:NTN393249 ODJ393230:ODJ393249 ONF393230:ONF393249 OXB393230:OXB393249 PGX393230:PGX393249 PQT393230:PQT393249 QAP393230:QAP393249 QKL393230:QKL393249 QUH393230:QUH393249 RED393230:RED393249 RNZ393230:RNZ393249 RXV393230:RXV393249 SHR393230:SHR393249 SRN393230:SRN393249 TBJ393230:TBJ393249 TLF393230:TLF393249 TVB393230:TVB393249 UEX393230:UEX393249 UOT393230:UOT393249 UYP393230:UYP393249 VIL393230:VIL393249 VSH393230:VSH393249 WCD393230:WCD393249 WLZ393230:WLZ393249 WVV393230:WVV393249 N458766:N458785 JJ458766:JJ458785 TF458766:TF458785 ADB458766:ADB458785 AMX458766:AMX458785 AWT458766:AWT458785 BGP458766:BGP458785 BQL458766:BQL458785 CAH458766:CAH458785 CKD458766:CKD458785 CTZ458766:CTZ458785 DDV458766:DDV458785 DNR458766:DNR458785 DXN458766:DXN458785 EHJ458766:EHJ458785 ERF458766:ERF458785 FBB458766:FBB458785 FKX458766:FKX458785 FUT458766:FUT458785 GEP458766:GEP458785 GOL458766:GOL458785 GYH458766:GYH458785 HID458766:HID458785 HRZ458766:HRZ458785 IBV458766:IBV458785 ILR458766:ILR458785 IVN458766:IVN458785 JFJ458766:JFJ458785 JPF458766:JPF458785 JZB458766:JZB458785 KIX458766:KIX458785 KST458766:KST458785 LCP458766:LCP458785 LML458766:LML458785 LWH458766:LWH458785 MGD458766:MGD458785 MPZ458766:MPZ458785 MZV458766:MZV458785 NJR458766:NJR458785 NTN458766:NTN458785 ODJ458766:ODJ458785 ONF458766:ONF458785 OXB458766:OXB458785 PGX458766:PGX458785 PQT458766:PQT458785 QAP458766:QAP458785 QKL458766:QKL458785 QUH458766:QUH458785 RED458766:RED458785 RNZ458766:RNZ458785 RXV458766:RXV458785 SHR458766:SHR458785 SRN458766:SRN458785 TBJ458766:TBJ458785 TLF458766:TLF458785 TVB458766:TVB458785 UEX458766:UEX458785 UOT458766:UOT458785 UYP458766:UYP458785 VIL458766:VIL458785 VSH458766:VSH458785 WCD458766:WCD458785 WLZ458766:WLZ458785 WVV458766:WVV458785 N524302:N524321 JJ524302:JJ524321 TF524302:TF524321 ADB524302:ADB524321 AMX524302:AMX524321 AWT524302:AWT524321 BGP524302:BGP524321 BQL524302:BQL524321 CAH524302:CAH524321 CKD524302:CKD524321 CTZ524302:CTZ524321 DDV524302:DDV524321 DNR524302:DNR524321 DXN524302:DXN524321 EHJ524302:EHJ524321 ERF524302:ERF524321 FBB524302:FBB524321 FKX524302:FKX524321 FUT524302:FUT524321 GEP524302:GEP524321 GOL524302:GOL524321 GYH524302:GYH524321 HID524302:HID524321 HRZ524302:HRZ524321 IBV524302:IBV524321 ILR524302:ILR524321 IVN524302:IVN524321 JFJ524302:JFJ524321 JPF524302:JPF524321 JZB524302:JZB524321 KIX524302:KIX524321 KST524302:KST524321 LCP524302:LCP524321 LML524302:LML524321 LWH524302:LWH524321 MGD524302:MGD524321 MPZ524302:MPZ524321 MZV524302:MZV524321 NJR524302:NJR524321 NTN524302:NTN524321 ODJ524302:ODJ524321 ONF524302:ONF524321 OXB524302:OXB524321 PGX524302:PGX524321 PQT524302:PQT524321 QAP524302:QAP524321 QKL524302:QKL524321 QUH524302:QUH524321 RED524302:RED524321 RNZ524302:RNZ524321 RXV524302:RXV524321 SHR524302:SHR524321 SRN524302:SRN524321 TBJ524302:TBJ524321 TLF524302:TLF524321 TVB524302:TVB524321 UEX524302:UEX524321 UOT524302:UOT524321 UYP524302:UYP524321 VIL524302:VIL524321 VSH524302:VSH524321 WCD524302:WCD524321 WLZ524302:WLZ524321 WVV524302:WVV524321 N589838:N589857 JJ589838:JJ589857 TF589838:TF589857 ADB589838:ADB589857 AMX589838:AMX589857 AWT589838:AWT589857 BGP589838:BGP589857 BQL589838:BQL589857 CAH589838:CAH589857 CKD589838:CKD589857 CTZ589838:CTZ589857 DDV589838:DDV589857 DNR589838:DNR589857 DXN589838:DXN589857 EHJ589838:EHJ589857 ERF589838:ERF589857 FBB589838:FBB589857 FKX589838:FKX589857 FUT589838:FUT589857 GEP589838:GEP589857 GOL589838:GOL589857 GYH589838:GYH589857 HID589838:HID589857 HRZ589838:HRZ589857 IBV589838:IBV589857 ILR589838:ILR589857 IVN589838:IVN589857 JFJ589838:JFJ589857 JPF589838:JPF589857 JZB589838:JZB589857 KIX589838:KIX589857 KST589838:KST589857 LCP589838:LCP589857 LML589838:LML589857 LWH589838:LWH589857 MGD589838:MGD589857 MPZ589838:MPZ589857 MZV589838:MZV589857 NJR589838:NJR589857 NTN589838:NTN589857 ODJ589838:ODJ589857 ONF589838:ONF589857 OXB589838:OXB589857 PGX589838:PGX589857 PQT589838:PQT589857 QAP589838:QAP589857 QKL589838:QKL589857 QUH589838:QUH589857 RED589838:RED589857 RNZ589838:RNZ589857 RXV589838:RXV589857 SHR589838:SHR589857 SRN589838:SRN589857 TBJ589838:TBJ589857 TLF589838:TLF589857 TVB589838:TVB589857 UEX589838:UEX589857 UOT589838:UOT589857 UYP589838:UYP589857 VIL589838:VIL589857 VSH589838:VSH589857 WCD589838:WCD589857 WLZ589838:WLZ589857 WVV589838:WVV589857 N655374:N655393 JJ655374:JJ655393 TF655374:TF655393 ADB655374:ADB655393 AMX655374:AMX655393 AWT655374:AWT655393 BGP655374:BGP655393 BQL655374:BQL655393 CAH655374:CAH655393 CKD655374:CKD655393 CTZ655374:CTZ655393 DDV655374:DDV655393 DNR655374:DNR655393 DXN655374:DXN655393 EHJ655374:EHJ655393 ERF655374:ERF655393 FBB655374:FBB655393 FKX655374:FKX655393 FUT655374:FUT655393 GEP655374:GEP655393 GOL655374:GOL655393 GYH655374:GYH655393 HID655374:HID655393 HRZ655374:HRZ655393 IBV655374:IBV655393 ILR655374:ILR655393 IVN655374:IVN655393 JFJ655374:JFJ655393 JPF655374:JPF655393 JZB655374:JZB655393 KIX655374:KIX655393 KST655374:KST655393 LCP655374:LCP655393 LML655374:LML655393 LWH655374:LWH655393 MGD655374:MGD655393 MPZ655374:MPZ655393 MZV655374:MZV655393 NJR655374:NJR655393 NTN655374:NTN655393 ODJ655374:ODJ655393 ONF655374:ONF655393 OXB655374:OXB655393 PGX655374:PGX655393 PQT655374:PQT655393 QAP655374:QAP655393 QKL655374:QKL655393 QUH655374:QUH655393 RED655374:RED655393 RNZ655374:RNZ655393 RXV655374:RXV655393 SHR655374:SHR655393 SRN655374:SRN655393 TBJ655374:TBJ655393 TLF655374:TLF655393 TVB655374:TVB655393 UEX655374:UEX655393 UOT655374:UOT655393 UYP655374:UYP655393 VIL655374:VIL655393 VSH655374:VSH655393 WCD655374:WCD655393 WLZ655374:WLZ655393 WVV655374:WVV655393 N720910:N720929 JJ720910:JJ720929 TF720910:TF720929 ADB720910:ADB720929 AMX720910:AMX720929 AWT720910:AWT720929 BGP720910:BGP720929 BQL720910:BQL720929 CAH720910:CAH720929 CKD720910:CKD720929 CTZ720910:CTZ720929 DDV720910:DDV720929 DNR720910:DNR720929 DXN720910:DXN720929 EHJ720910:EHJ720929 ERF720910:ERF720929 FBB720910:FBB720929 FKX720910:FKX720929 FUT720910:FUT720929 GEP720910:GEP720929 GOL720910:GOL720929 GYH720910:GYH720929 HID720910:HID720929 HRZ720910:HRZ720929 IBV720910:IBV720929 ILR720910:ILR720929 IVN720910:IVN720929 JFJ720910:JFJ720929 JPF720910:JPF720929 JZB720910:JZB720929 KIX720910:KIX720929 KST720910:KST720929 LCP720910:LCP720929 LML720910:LML720929 LWH720910:LWH720929 MGD720910:MGD720929 MPZ720910:MPZ720929 MZV720910:MZV720929 NJR720910:NJR720929 NTN720910:NTN720929 ODJ720910:ODJ720929 ONF720910:ONF720929 OXB720910:OXB720929 PGX720910:PGX720929 PQT720910:PQT720929 QAP720910:QAP720929 QKL720910:QKL720929 QUH720910:QUH720929 RED720910:RED720929 RNZ720910:RNZ720929 RXV720910:RXV720929 SHR720910:SHR720929 SRN720910:SRN720929 TBJ720910:TBJ720929 TLF720910:TLF720929 TVB720910:TVB720929 UEX720910:UEX720929 UOT720910:UOT720929 UYP720910:UYP720929 VIL720910:VIL720929 VSH720910:VSH720929 WCD720910:WCD720929 WLZ720910:WLZ720929 WVV720910:WVV720929 N786446:N786465 JJ786446:JJ786465 TF786446:TF786465 ADB786446:ADB786465 AMX786446:AMX786465 AWT786446:AWT786465 BGP786446:BGP786465 BQL786446:BQL786465 CAH786446:CAH786465 CKD786446:CKD786465 CTZ786446:CTZ786465 DDV786446:DDV786465 DNR786446:DNR786465 DXN786446:DXN786465 EHJ786446:EHJ786465 ERF786446:ERF786465 FBB786446:FBB786465 FKX786446:FKX786465 FUT786446:FUT786465 GEP786446:GEP786465 GOL786446:GOL786465 GYH786446:GYH786465 HID786446:HID786465 HRZ786446:HRZ786465 IBV786446:IBV786465 ILR786446:ILR786465 IVN786446:IVN786465 JFJ786446:JFJ786465 JPF786446:JPF786465 JZB786446:JZB786465 KIX786446:KIX786465 KST786446:KST786465 LCP786446:LCP786465 LML786446:LML786465 LWH786446:LWH786465 MGD786446:MGD786465 MPZ786446:MPZ786465 MZV786446:MZV786465 NJR786446:NJR786465 NTN786446:NTN786465 ODJ786446:ODJ786465 ONF786446:ONF786465 OXB786446:OXB786465 PGX786446:PGX786465 PQT786446:PQT786465 QAP786446:QAP786465 QKL786446:QKL786465 QUH786446:QUH786465 RED786446:RED786465 RNZ786446:RNZ786465 RXV786446:RXV786465 SHR786446:SHR786465 SRN786446:SRN786465 TBJ786446:TBJ786465 TLF786446:TLF786465 TVB786446:TVB786465 UEX786446:UEX786465 UOT786446:UOT786465 UYP786446:UYP786465 VIL786446:VIL786465 VSH786446:VSH786465 WCD786446:WCD786465 WLZ786446:WLZ786465 WVV786446:WVV786465 N851982:N852001 JJ851982:JJ852001 TF851982:TF852001 ADB851982:ADB852001 AMX851982:AMX852001 AWT851982:AWT852001 BGP851982:BGP852001 BQL851982:BQL852001 CAH851982:CAH852001 CKD851982:CKD852001 CTZ851982:CTZ852001 DDV851982:DDV852001 DNR851982:DNR852001 DXN851982:DXN852001 EHJ851982:EHJ852001 ERF851982:ERF852001 FBB851982:FBB852001 FKX851982:FKX852001 FUT851982:FUT852001 GEP851982:GEP852001 GOL851982:GOL852001 GYH851982:GYH852001 HID851982:HID852001 HRZ851982:HRZ852001 IBV851982:IBV852001 ILR851982:ILR852001 IVN851982:IVN852001 JFJ851982:JFJ852001 JPF851982:JPF852001 JZB851982:JZB852001 KIX851982:KIX852001 KST851982:KST852001 LCP851982:LCP852001 LML851982:LML852001 LWH851982:LWH852001 MGD851982:MGD852001 MPZ851982:MPZ852001 MZV851982:MZV852001 NJR851982:NJR852001 NTN851982:NTN852001 ODJ851982:ODJ852001 ONF851982:ONF852001 OXB851982:OXB852001 PGX851982:PGX852001 PQT851982:PQT852001 QAP851982:QAP852001 QKL851982:QKL852001 QUH851982:QUH852001 RED851982:RED852001 RNZ851982:RNZ852001 RXV851982:RXV852001 SHR851982:SHR852001 SRN851982:SRN852001 TBJ851982:TBJ852001 TLF851982:TLF852001 TVB851982:TVB852001 UEX851982:UEX852001 UOT851982:UOT852001 UYP851982:UYP852001 VIL851982:VIL852001 VSH851982:VSH852001 WCD851982:WCD852001 WLZ851982:WLZ852001 WVV851982:WVV852001 N917518:N917537 JJ917518:JJ917537 TF917518:TF917537 ADB917518:ADB917537 AMX917518:AMX917537 AWT917518:AWT917537 BGP917518:BGP917537 BQL917518:BQL917537 CAH917518:CAH917537 CKD917518:CKD917537 CTZ917518:CTZ917537 DDV917518:DDV917537 DNR917518:DNR917537 DXN917518:DXN917537 EHJ917518:EHJ917537 ERF917518:ERF917537 FBB917518:FBB917537 FKX917518:FKX917537 FUT917518:FUT917537 GEP917518:GEP917537 GOL917518:GOL917537 GYH917518:GYH917537 HID917518:HID917537 HRZ917518:HRZ917537 IBV917518:IBV917537 ILR917518:ILR917537 IVN917518:IVN917537 JFJ917518:JFJ917537 JPF917518:JPF917537 JZB917518:JZB917537 KIX917518:KIX917537 KST917518:KST917537 LCP917518:LCP917537 LML917518:LML917537 LWH917518:LWH917537 MGD917518:MGD917537 MPZ917518:MPZ917537 MZV917518:MZV917537 NJR917518:NJR917537 NTN917518:NTN917537 ODJ917518:ODJ917537 ONF917518:ONF917537 OXB917518:OXB917537 PGX917518:PGX917537 PQT917518:PQT917537 QAP917518:QAP917537 QKL917518:QKL917537 QUH917518:QUH917537 RED917518:RED917537 RNZ917518:RNZ917537 RXV917518:RXV917537 SHR917518:SHR917537 SRN917518:SRN917537 TBJ917518:TBJ917537 TLF917518:TLF917537 TVB917518:TVB917537 UEX917518:UEX917537 UOT917518:UOT917537 UYP917518:UYP917537 VIL917518:VIL917537 VSH917518:VSH917537 WCD917518:WCD917537 WLZ917518:WLZ917537 WVV917518:WVV917537 N983054:N983073 JJ983054:JJ983073 TF983054:TF983073 ADB983054:ADB983073 AMX983054:AMX983073 AWT983054:AWT983073 BGP983054:BGP983073 BQL983054:BQL983073 CAH983054:CAH983073 CKD983054:CKD983073 CTZ983054:CTZ983073 DDV983054:DDV983073 DNR983054:DNR983073 DXN983054:DXN983073 EHJ983054:EHJ983073 ERF983054:ERF983073 FBB983054:FBB983073 FKX983054:FKX983073 FUT983054:FUT983073 GEP983054:GEP983073 GOL983054:GOL983073 GYH983054:GYH983073 HID983054:HID983073 HRZ983054:HRZ983073 IBV983054:IBV983073 ILR983054:ILR983073 IVN983054:IVN983073 JFJ983054:JFJ983073 JPF983054:JPF983073 JZB983054:JZB983073 KIX983054:KIX983073 KST983054:KST983073 LCP983054:LCP983073 LML983054:LML983073 LWH983054:LWH983073 MGD983054:MGD983073 MPZ983054:MPZ983073 MZV983054:MZV983073 NJR983054:NJR983073 NTN983054:NTN983073 ODJ983054:ODJ983073 ONF983054:ONF983073 OXB983054:OXB983073 PGX983054:PGX983073 PQT983054:PQT983073 QAP983054:QAP983073 QKL983054:QKL983073 QUH983054:QUH983073 RED983054:RED983073 RNZ983054:RNZ983073 RXV983054:RXV983073 SHR983054:SHR983073 SRN983054:SRN983073 TBJ983054:TBJ983073 TLF983054:TLF983073 TVB983054:TVB983073 UEX983054:UEX983073 UOT983054:UOT983073 UYP983054:UYP983073 VIL983054:VIL983073 VSH983054:VSH983073 WCD983054:WCD983073 WLZ983054:WLZ983073 WVV983054:WVV983073" xr:uid="{00000000-0002-0000-0A00-000000000000}">
      <formula1>$O$41:$O$166</formula1>
    </dataValidation>
    <dataValidation allowBlank="1" showInputMessage="1" prompt="Copy to:" sqref="I9:K11 JE9:JG11 TA9:TC11 ACW9:ACY11 AMS9:AMU11 AWO9:AWQ11 BGK9:BGM11 BQG9:BQI11 CAC9:CAE11 CJY9:CKA11 CTU9:CTW11 DDQ9:DDS11 DNM9:DNO11 DXI9:DXK11 EHE9:EHG11 ERA9:ERC11 FAW9:FAY11 FKS9:FKU11 FUO9:FUQ11 GEK9:GEM11 GOG9:GOI11 GYC9:GYE11 HHY9:HIA11 HRU9:HRW11 IBQ9:IBS11 ILM9:ILO11 IVI9:IVK11 JFE9:JFG11 JPA9:JPC11 JYW9:JYY11 KIS9:KIU11 KSO9:KSQ11 LCK9:LCM11 LMG9:LMI11 LWC9:LWE11 MFY9:MGA11 MPU9:MPW11 MZQ9:MZS11 NJM9:NJO11 NTI9:NTK11 ODE9:ODG11 ONA9:ONC11 OWW9:OWY11 PGS9:PGU11 PQO9:PQQ11 QAK9:QAM11 QKG9:QKI11 QUC9:QUE11 RDY9:REA11 RNU9:RNW11 RXQ9:RXS11 SHM9:SHO11 SRI9:SRK11 TBE9:TBG11 TLA9:TLC11 TUW9:TUY11 UES9:UEU11 UOO9:UOQ11 UYK9:UYM11 VIG9:VII11 VSC9:VSE11 WBY9:WCA11 WLU9:WLW11 WVQ9:WVS11 I65545:K65547 JE65545:JG65547 TA65545:TC65547 ACW65545:ACY65547 AMS65545:AMU65547 AWO65545:AWQ65547 BGK65545:BGM65547 BQG65545:BQI65547 CAC65545:CAE65547 CJY65545:CKA65547 CTU65545:CTW65547 DDQ65545:DDS65547 DNM65545:DNO65547 DXI65545:DXK65547 EHE65545:EHG65547 ERA65545:ERC65547 FAW65545:FAY65547 FKS65545:FKU65547 FUO65545:FUQ65547 GEK65545:GEM65547 GOG65545:GOI65547 GYC65545:GYE65547 HHY65545:HIA65547 HRU65545:HRW65547 IBQ65545:IBS65547 ILM65545:ILO65547 IVI65545:IVK65547 JFE65545:JFG65547 JPA65545:JPC65547 JYW65545:JYY65547 KIS65545:KIU65547 KSO65545:KSQ65547 LCK65545:LCM65547 LMG65545:LMI65547 LWC65545:LWE65547 MFY65545:MGA65547 MPU65545:MPW65547 MZQ65545:MZS65547 NJM65545:NJO65547 NTI65545:NTK65547 ODE65545:ODG65547 ONA65545:ONC65547 OWW65545:OWY65547 PGS65545:PGU65547 PQO65545:PQQ65547 QAK65545:QAM65547 QKG65545:QKI65547 QUC65545:QUE65547 RDY65545:REA65547 RNU65545:RNW65547 RXQ65545:RXS65547 SHM65545:SHO65547 SRI65545:SRK65547 TBE65545:TBG65547 TLA65545:TLC65547 TUW65545:TUY65547 UES65545:UEU65547 UOO65545:UOQ65547 UYK65545:UYM65547 VIG65545:VII65547 VSC65545:VSE65547 WBY65545:WCA65547 WLU65545:WLW65547 WVQ65545:WVS65547 I131081:K131083 JE131081:JG131083 TA131081:TC131083 ACW131081:ACY131083 AMS131081:AMU131083 AWO131081:AWQ131083 BGK131081:BGM131083 BQG131081:BQI131083 CAC131081:CAE131083 CJY131081:CKA131083 CTU131081:CTW131083 DDQ131081:DDS131083 DNM131081:DNO131083 DXI131081:DXK131083 EHE131081:EHG131083 ERA131081:ERC131083 FAW131081:FAY131083 FKS131081:FKU131083 FUO131081:FUQ131083 GEK131081:GEM131083 GOG131081:GOI131083 GYC131081:GYE131083 HHY131081:HIA131083 HRU131081:HRW131083 IBQ131081:IBS131083 ILM131081:ILO131083 IVI131081:IVK131083 JFE131081:JFG131083 JPA131081:JPC131083 JYW131081:JYY131083 KIS131081:KIU131083 KSO131081:KSQ131083 LCK131081:LCM131083 LMG131081:LMI131083 LWC131081:LWE131083 MFY131081:MGA131083 MPU131081:MPW131083 MZQ131081:MZS131083 NJM131081:NJO131083 NTI131081:NTK131083 ODE131081:ODG131083 ONA131081:ONC131083 OWW131081:OWY131083 PGS131081:PGU131083 PQO131081:PQQ131083 QAK131081:QAM131083 QKG131081:QKI131083 QUC131081:QUE131083 RDY131081:REA131083 RNU131081:RNW131083 RXQ131081:RXS131083 SHM131081:SHO131083 SRI131081:SRK131083 TBE131081:TBG131083 TLA131081:TLC131083 TUW131081:TUY131083 UES131081:UEU131083 UOO131081:UOQ131083 UYK131081:UYM131083 VIG131081:VII131083 VSC131081:VSE131083 WBY131081:WCA131083 WLU131081:WLW131083 WVQ131081:WVS131083 I196617:K196619 JE196617:JG196619 TA196617:TC196619 ACW196617:ACY196619 AMS196617:AMU196619 AWO196617:AWQ196619 BGK196617:BGM196619 BQG196617:BQI196619 CAC196617:CAE196619 CJY196617:CKA196619 CTU196617:CTW196619 DDQ196617:DDS196619 DNM196617:DNO196619 DXI196617:DXK196619 EHE196617:EHG196619 ERA196617:ERC196619 FAW196617:FAY196619 FKS196617:FKU196619 FUO196617:FUQ196619 GEK196617:GEM196619 GOG196617:GOI196619 GYC196617:GYE196619 HHY196617:HIA196619 HRU196617:HRW196619 IBQ196617:IBS196619 ILM196617:ILO196619 IVI196617:IVK196619 JFE196617:JFG196619 JPA196617:JPC196619 JYW196617:JYY196619 KIS196617:KIU196619 KSO196617:KSQ196619 LCK196617:LCM196619 LMG196617:LMI196619 LWC196617:LWE196619 MFY196617:MGA196619 MPU196617:MPW196619 MZQ196617:MZS196619 NJM196617:NJO196619 NTI196617:NTK196619 ODE196617:ODG196619 ONA196617:ONC196619 OWW196617:OWY196619 PGS196617:PGU196619 PQO196617:PQQ196619 QAK196617:QAM196619 QKG196617:QKI196619 QUC196617:QUE196619 RDY196617:REA196619 RNU196617:RNW196619 RXQ196617:RXS196619 SHM196617:SHO196619 SRI196617:SRK196619 TBE196617:TBG196619 TLA196617:TLC196619 TUW196617:TUY196619 UES196617:UEU196619 UOO196617:UOQ196619 UYK196617:UYM196619 VIG196617:VII196619 VSC196617:VSE196619 WBY196617:WCA196619 WLU196617:WLW196619 WVQ196617:WVS196619 I262153:K262155 JE262153:JG262155 TA262153:TC262155 ACW262153:ACY262155 AMS262153:AMU262155 AWO262153:AWQ262155 BGK262153:BGM262155 BQG262153:BQI262155 CAC262153:CAE262155 CJY262153:CKA262155 CTU262153:CTW262155 DDQ262153:DDS262155 DNM262153:DNO262155 DXI262153:DXK262155 EHE262153:EHG262155 ERA262153:ERC262155 FAW262153:FAY262155 FKS262153:FKU262155 FUO262153:FUQ262155 GEK262153:GEM262155 GOG262153:GOI262155 GYC262153:GYE262155 HHY262153:HIA262155 HRU262153:HRW262155 IBQ262153:IBS262155 ILM262153:ILO262155 IVI262153:IVK262155 JFE262153:JFG262155 JPA262153:JPC262155 JYW262153:JYY262155 KIS262153:KIU262155 KSO262153:KSQ262155 LCK262153:LCM262155 LMG262153:LMI262155 LWC262153:LWE262155 MFY262153:MGA262155 MPU262153:MPW262155 MZQ262153:MZS262155 NJM262153:NJO262155 NTI262153:NTK262155 ODE262153:ODG262155 ONA262153:ONC262155 OWW262153:OWY262155 PGS262153:PGU262155 PQO262153:PQQ262155 QAK262153:QAM262155 QKG262153:QKI262155 QUC262153:QUE262155 RDY262153:REA262155 RNU262153:RNW262155 RXQ262153:RXS262155 SHM262153:SHO262155 SRI262153:SRK262155 TBE262153:TBG262155 TLA262153:TLC262155 TUW262153:TUY262155 UES262153:UEU262155 UOO262153:UOQ262155 UYK262153:UYM262155 VIG262153:VII262155 VSC262153:VSE262155 WBY262153:WCA262155 WLU262153:WLW262155 WVQ262153:WVS262155 I327689:K327691 JE327689:JG327691 TA327689:TC327691 ACW327689:ACY327691 AMS327689:AMU327691 AWO327689:AWQ327691 BGK327689:BGM327691 BQG327689:BQI327691 CAC327689:CAE327691 CJY327689:CKA327691 CTU327689:CTW327691 DDQ327689:DDS327691 DNM327689:DNO327691 DXI327689:DXK327691 EHE327689:EHG327691 ERA327689:ERC327691 FAW327689:FAY327691 FKS327689:FKU327691 FUO327689:FUQ327691 GEK327689:GEM327691 GOG327689:GOI327691 GYC327689:GYE327691 HHY327689:HIA327691 HRU327689:HRW327691 IBQ327689:IBS327691 ILM327689:ILO327691 IVI327689:IVK327691 JFE327689:JFG327691 JPA327689:JPC327691 JYW327689:JYY327691 KIS327689:KIU327691 KSO327689:KSQ327691 LCK327689:LCM327691 LMG327689:LMI327691 LWC327689:LWE327691 MFY327689:MGA327691 MPU327689:MPW327691 MZQ327689:MZS327691 NJM327689:NJO327691 NTI327689:NTK327691 ODE327689:ODG327691 ONA327689:ONC327691 OWW327689:OWY327691 PGS327689:PGU327691 PQO327689:PQQ327691 QAK327689:QAM327691 QKG327689:QKI327691 QUC327689:QUE327691 RDY327689:REA327691 RNU327689:RNW327691 RXQ327689:RXS327691 SHM327689:SHO327691 SRI327689:SRK327691 TBE327689:TBG327691 TLA327689:TLC327691 TUW327689:TUY327691 UES327689:UEU327691 UOO327689:UOQ327691 UYK327689:UYM327691 VIG327689:VII327691 VSC327689:VSE327691 WBY327689:WCA327691 WLU327689:WLW327691 WVQ327689:WVS327691 I393225:K393227 JE393225:JG393227 TA393225:TC393227 ACW393225:ACY393227 AMS393225:AMU393227 AWO393225:AWQ393227 BGK393225:BGM393227 BQG393225:BQI393227 CAC393225:CAE393227 CJY393225:CKA393227 CTU393225:CTW393227 DDQ393225:DDS393227 DNM393225:DNO393227 DXI393225:DXK393227 EHE393225:EHG393227 ERA393225:ERC393227 FAW393225:FAY393227 FKS393225:FKU393227 FUO393225:FUQ393227 GEK393225:GEM393227 GOG393225:GOI393227 GYC393225:GYE393227 HHY393225:HIA393227 HRU393225:HRW393227 IBQ393225:IBS393227 ILM393225:ILO393227 IVI393225:IVK393227 JFE393225:JFG393227 JPA393225:JPC393227 JYW393225:JYY393227 KIS393225:KIU393227 KSO393225:KSQ393227 LCK393225:LCM393227 LMG393225:LMI393227 LWC393225:LWE393227 MFY393225:MGA393227 MPU393225:MPW393227 MZQ393225:MZS393227 NJM393225:NJO393227 NTI393225:NTK393227 ODE393225:ODG393227 ONA393225:ONC393227 OWW393225:OWY393227 PGS393225:PGU393227 PQO393225:PQQ393227 QAK393225:QAM393227 QKG393225:QKI393227 QUC393225:QUE393227 RDY393225:REA393227 RNU393225:RNW393227 RXQ393225:RXS393227 SHM393225:SHO393227 SRI393225:SRK393227 TBE393225:TBG393227 TLA393225:TLC393227 TUW393225:TUY393227 UES393225:UEU393227 UOO393225:UOQ393227 UYK393225:UYM393227 VIG393225:VII393227 VSC393225:VSE393227 WBY393225:WCA393227 WLU393225:WLW393227 WVQ393225:WVS393227 I458761:K458763 JE458761:JG458763 TA458761:TC458763 ACW458761:ACY458763 AMS458761:AMU458763 AWO458761:AWQ458763 BGK458761:BGM458763 BQG458761:BQI458763 CAC458761:CAE458763 CJY458761:CKA458763 CTU458761:CTW458763 DDQ458761:DDS458763 DNM458761:DNO458763 DXI458761:DXK458763 EHE458761:EHG458763 ERA458761:ERC458763 FAW458761:FAY458763 FKS458761:FKU458763 FUO458761:FUQ458763 GEK458761:GEM458763 GOG458761:GOI458763 GYC458761:GYE458763 HHY458761:HIA458763 HRU458761:HRW458763 IBQ458761:IBS458763 ILM458761:ILO458763 IVI458761:IVK458763 JFE458761:JFG458763 JPA458761:JPC458763 JYW458761:JYY458763 KIS458761:KIU458763 KSO458761:KSQ458763 LCK458761:LCM458763 LMG458761:LMI458763 LWC458761:LWE458763 MFY458761:MGA458763 MPU458761:MPW458763 MZQ458761:MZS458763 NJM458761:NJO458763 NTI458761:NTK458763 ODE458761:ODG458763 ONA458761:ONC458763 OWW458761:OWY458763 PGS458761:PGU458763 PQO458761:PQQ458763 QAK458761:QAM458763 QKG458761:QKI458763 QUC458761:QUE458763 RDY458761:REA458763 RNU458761:RNW458763 RXQ458761:RXS458763 SHM458761:SHO458763 SRI458761:SRK458763 TBE458761:TBG458763 TLA458761:TLC458763 TUW458761:TUY458763 UES458761:UEU458763 UOO458761:UOQ458763 UYK458761:UYM458763 VIG458761:VII458763 VSC458761:VSE458763 WBY458761:WCA458763 WLU458761:WLW458763 WVQ458761:WVS458763 I524297:K524299 JE524297:JG524299 TA524297:TC524299 ACW524297:ACY524299 AMS524297:AMU524299 AWO524297:AWQ524299 BGK524297:BGM524299 BQG524297:BQI524299 CAC524297:CAE524299 CJY524297:CKA524299 CTU524297:CTW524299 DDQ524297:DDS524299 DNM524297:DNO524299 DXI524297:DXK524299 EHE524297:EHG524299 ERA524297:ERC524299 FAW524297:FAY524299 FKS524297:FKU524299 FUO524297:FUQ524299 GEK524297:GEM524299 GOG524297:GOI524299 GYC524297:GYE524299 HHY524297:HIA524299 HRU524297:HRW524299 IBQ524297:IBS524299 ILM524297:ILO524299 IVI524297:IVK524299 JFE524297:JFG524299 JPA524297:JPC524299 JYW524297:JYY524299 KIS524297:KIU524299 KSO524297:KSQ524299 LCK524297:LCM524299 LMG524297:LMI524299 LWC524297:LWE524299 MFY524297:MGA524299 MPU524297:MPW524299 MZQ524297:MZS524299 NJM524297:NJO524299 NTI524297:NTK524299 ODE524297:ODG524299 ONA524297:ONC524299 OWW524297:OWY524299 PGS524297:PGU524299 PQO524297:PQQ524299 QAK524297:QAM524299 QKG524297:QKI524299 QUC524297:QUE524299 RDY524297:REA524299 RNU524297:RNW524299 RXQ524297:RXS524299 SHM524297:SHO524299 SRI524297:SRK524299 TBE524297:TBG524299 TLA524297:TLC524299 TUW524297:TUY524299 UES524297:UEU524299 UOO524297:UOQ524299 UYK524297:UYM524299 VIG524297:VII524299 VSC524297:VSE524299 WBY524297:WCA524299 WLU524297:WLW524299 WVQ524297:WVS524299 I589833:K589835 JE589833:JG589835 TA589833:TC589835 ACW589833:ACY589835 AMS589833:AMU589835 AWO589833:AWQ589835 BGK589833:BGM589835 BQG589833:BQI589835 CAC589833:CAE589835 CJY589833:CKA589835 CTU589833:CTW589835 DDQ589833:DDS589835 DNM589833:DNO589835 DXI589833:DXK589835 EHE589833:EHG589835 ERA589833:ERC589835 FAW589833:FAY589835 FKS589833:FKU589835 FUO589833:FUQ589835 GEK589833:GEM589835 GOG589833:GOI589835 GYC589833:GYE589835 HHY589833:HIA589835 HRU589833:HRW589835 IBQ589833:IBS589835 ILM589833:ILO589835 IVI589833:IVK589835 JFE589833:JFG589835 JPA589833:JPC589835 JYW589833:JYY589835 KIS589833:KIU589835 KSO589833:KSQ589835 LCK589833:LCM589835 LMG589833:LMI589835 LWC589833:LWE589835 MFY589833:MGA589835 MPU589833:MPW589835 MZQ589833:MZS589835 NJM589833:NJO589835 NTI589833:NTK589835 ODE589833:ODG589835 ONA589833:ONC589835 OWW589833:OWY589835 PGS589833:PGU589835 PQO589833:PQQ589835 QAK589833:QAM589835 QKG589833:QKI589835 QUC589833:QUE589835 RDY589833:REA589835 RNU589833:RNW589835 RXQ589833:RXS589835 SHM589833:SHO589835 SRI589833:SRK589835 TBE589833:TBG589835 TLA589833:TLC589835 TUW589833:TUY589835 UES589833:UEU589835 UOO589833:UOQ589835 UYK589833:UYM589835 VIG589833:VII589835 VSC589833:VSE589835 WBY589833:WCA589835 WLU589833:WLW589835 WVQ589833:WVS589835 I655369:K655371 JE655369:JG655371 TA655369:TC655371 ACW655369:ACY655371 AMS655369:AMU655371 AWO655369:AWQ655371 BGK655369:BGM655371 BQG655369:BQI655371 CAC655369:CAE655371 CJY655369:CKA655371 CTU655369:CTW655371 DDQ655369:DDS655371 DNM655369:DNO655371 DXI655369:DXK655371 EHE655369:EHG655371 ERA655369:ERC655371 FAW655369:FAY655371 FKS655369:FKU655371 FUO655369:FUQ655371 GEK655369:GEM655371 GOG655369:GOI655371 GYC655369:GYE655371 HHY655369:HIA655371 HRU655369:HRW655371 IBQ655369:IBS655371 ILM655369:ILO655371 IVI655369:IVK655371 JFE655369:JFG655371 JPA655369:JPC655371 JYW655369:JYY655371 KIS655369:KIU655371 KSO655369:KSQ655371 LCK655369:LCM655371 LMG655369:LMI655371 LWC655369:LWE655371 MFY655369:MGA655371 MPU655369:MPW655371 MZQ655369:MZS655371 NJM655369:NJO655371 NTI655369:NTK655371 ODE655369:ODG655371 ONA655369:ONC655371 OWW655369:OWY655371 PGS655369:PGU655371 PQO655369:PQQ655371 QAK655369:QAM655371 QKG655369:QKI655371 QUC655369:QUE655371 RDY655369:REA655371 RNU655369:RNW655371 RXQ655369:RXS655371 SHM655369:SHO655371 SRI655369:SRK655371 TBE655369:TBG655371 TLA655369:TLC655371 TUW655369:TUY655371 UES655369:UEU655371 UOO655369:UOQ655371 UYK655369:UYM655371 VIG655369:VII655371 VSC655369:VSE655371 WBY655369:WCA655371 WLU655369:WLW655371 WVQ655369:WVS655371 I720905:K720907 JE720905:JG720907 TA720905:TC720907 ACW720905:ACY720907 AMS720905:AMU720907 AWO720905:AWQ720907 BGK720905:BGM720907 BQG720905:BQI720907 CAC720905:CAE720907 CJY720905:CKA720907 CTU720905:CTW720907 DDQ720905:DDS720907 DNM720905:DNO720907 DXI720905:DXK720907 EHE720905:EHG720907 ERA720905:ERC720907 FAW720905:FAY720907 FKS720905:FKU720907 FUO720905:FUQ720907 GEK720905:GEM720907 GOG720905:GOI720907 GYC720905:GYE720907 HHY720905:HIA720907 HRU720905:HRW720907 IBQ720905:IBS720907 ILM720905:ILO720907 IVI720905:IVK720907 JFE720905:JFG720907 JPA720905:JPC720907 JYW720905:JYY720907 KIS720905:KIU720907 KSO720905:KSQ720907 LCK720905:LCM720907 LMG720905:LMI720907 LWC720905:LWE720907 MFY720905:MGA720907 MPU720905:MPW720907 MZQ720905:MZS720907 NJM720905:NJO720907 NTI720905:NTK720907 ODE720905:ODG720907 ONA720905:ONC720907 OWW720905:OWY720907 PGS720905:PGU720907 PQO720905:PQQ720907 QAK720905:QAM720907 QKG720905:QKI720907 QUC720905:QUE720907 RDY720905:REA720907 RNU720905:RNW720907 RXQ720905:RXS720907 SHM720905:SHO720907 SRI720905:SRK720907 TBE720905:TBG720907 TLA720905:TLC720907 TUW720905:TUY720907 UES720905:UEU720907 UOO720905:UOQ720907 UYK720905:UYM720907 VIG720905:VII720907 VSC720905:VSE720907 WBY720905:WCA720907 WLU720905:WLW720907 WVQ720905:WVS720907 I786441:K786443 JE786441:JG786443 TA786441:TC786443 ACW786441:ACY786443 AMS786441:AMU786443 AWO786441:AWQ786443 BGK786441:BGM786443 BQG786441:BQI786443 CAC786441:CAE786443 CJY786441:CKA786443 CTU786441:CTW786443 DDQ786441:DDS786443 DNM786441:DNO786443 DXI786441:DXK786443 EHE786441:EHG786443 ERA786441:ERC786443 FAW786441:FAY786443 FKS786441:FKU786443 FUO786441:FUQ786443 GEK786441:GEM786443 GOG786441:GOI786443 GYC786441:GYE786443 HHY786441:HIA786443 HRU786441:HRW786443 IBQ786441:IBS786443 ILM786441:ILO786443 IVI786441:IVK786443 JFE786441:JFG786443 JPA786441:JPC786443 JYW786441:JYY786443 KIS786441:KIU786443 KSO786441:KSQ786443 LCK786441:LCM786443 LMG786441:LMI786443 LWC786441:LWE786443 MFY786441:MGA786443 MPU786441:MPW786443 MZQ786441:MZS786443 NJM786441:NJO786443 NTI786441:NTK786443 ODE786441:ODG786443 ONA786441:ONC786443 OWW786441:OWY786443 PGS786441:PGU786443 PQO786441:PQQ786443 QAK786441:QAM786443 QKG786441:QKI786443 QUC786441:QUE786443 RDY786441:REA786443 RNU786441:RNW786443 RXQ786441:RXS786443 SHM786441:SHO786443 SRI786441:SRK786443 TBE786441:TBG786443 TLA786441:TLC786443 TUW786441:TUY786443 UES786441:UEU786443 UOO786441:UOQ786443 UYK786441:UYM786443 VIG786441:VII786443 VSC786441:VSE786443 WBY786441:WCA786443 WLU786441:WLW786443 WVQ786441:WVS786443 I851977:K851979 JE851977:JG851979 TA851977:TC851979 ACW851977:ACY851979 AMS851977:AMU851979 AWO851977:AWQ851979 BGK851977:BGM851979 BQG851977:BQI851979 CAC851977:CAE851979 CJY851977:CKA851979 CTU851977:CTW851979 DDQ851977:DDS851979 DNM851977:DNO851979 DXI851977:DXK851979 EHE851977:EHG851979 ERA851977:ERC851979 FAW851977:FAY851979 FKS851977:FKU851979 FUO851977:FUQ851979 GEK851977:GEM851979 GOG851977:GOI851979 GYC851977:GYE851979 HHY851977:HIA851979 HRU851977:HRW851979 IBQ851977:IBS851979 ILM851977:ILO851979 IVI851977:IVK851979 JFE851977:JFG851979 JPA851977:JPC851979 JYW851977:JYY851979 KIS851977:KIU851979 KSO851977:KSQ851979 LCK851977:LCM851979 LMG851977:LMI851979 LWC851977:LWE851979 MFY851977:MGA851979 MPU851977:MPW851979 MZQ851977:MZS851979 NJM851977:NJO851979 NTI851977:NTK851979 ODE851977:ODG851979 ONA851977:ONC851979 OWW851977:OWY851979 PGS851977:PGU851979 PQO851977:PQQ851979 QAK851977:QAM851979 QKG851977:QKI851979 QUC851977:QUE851979 RDY851977:REA851979 RNU851977:RNW851979 RXQ851977:RXS851979 SHM851977:SHO851979 SRI851977:SRK851979 TBE851977:TBG851979 TLA851977:TLC851979 TUW851977:TUY851979 UES851977:UEU851979 UOO851977:UOQ851979 UYK851977:UYM851979 VIG851977:VII851979 VSC851977:VSE851979 WBY851977:WCA851979 WLU851977:WLW851979 WVQ851977:WVS851979 I917513:K917515 JE917513:JG917515 TA917513:TC917515 ACW917513:ACY917515 AMS917513:AMU917515 AWO917513:AWQ917515 BGK917513:BGM917515 BQG917513:BQI917515 CAC917513:CAE917515 CJY917513:CKA917515 CTU917513:CTW917515 DDQ917513:DDS917515 DNM917513:DNO917515 DXI917513:DXK917515 EHE917513:EHG917515 ERA917513:ERC917515 FAW917513:FAY917515 FKS917513:FKU917515 FUO917513:FUQ917515 GEK917513:GEM917515 GOG917513:GOI917515 GYC917513:GYE917515 HHY917513:HIA917515 HRU917513:HRW917515 IBQ917513:IBS917515 ILM917513:ILO917515 IVI917513:IVK917515 JFE917513:JFG917515 JPA917513:JPC917515 JYW917513:JYY917515 KIS917513:KIU917515 KSO917513:KSQ917515 LCK917513:LCM917515 LMG917513:LMI917515 LWC917513:LWE917515 MFY917513:MGA917515 MPU917513:MPW917515 MZQ917513:MZS917515 NJM917513:NJO917515 NTI917513:NTK917515 ODE917513:ODG917515 ONA917513:ONC917515 OWW917513:OWY917515 PGS917513:PGU917515 PQO917513:PQQ917515 QAK917513:QAM917515 QKG917513:QKI917515 QUC917513:QUE917515 RDY917513:REA917515 RNU917513:RNW917515 RXQ917513:RXS917515 SHM917513:SHO917515 SRI917513:SRK917515 TBE917513:TBG917515 TLA917513:TLC917515 TUW917513:TUY917515 UES917513:UEU917515 UOO917513:UOQ917515 UYK917513:UYM917515 VIG917513:VII917515 VSC917513:VSE917515 WBY917513:WCA917515 WLU917513:WLW917515 WVQ917513:WVS917515 I983049:K983051 JE983049:JG983051 TA983049:TC983051 ACW983049:ACY983051 AMS983049:AMU983051 AWO983049:AWQ983051 BGK983049:BGM983051 BQG983049:BQI983051 CAC983049:CAE983051 CJY983049:CKA983051 CTU983049:CTW983051 DDQ983049:DDS983051 DNM983049:DNO983051 DXI983049:DXK983051 EHE983049:EHG983051 ERA983049:ERC983051 FAW983049:FAY983051 FKS983049:FKU983051 FUO983049:FUQ983051 GEK983049:GEM983051 GOG983049:GOI983051 GYC983049:GYE983051 HHY983049:HIA983051 HRU983049:HRW983051 IBQ983049:IBS983051 ILM983049:ILO983051 IVI983049:IVK983051 JFE983049:JFG983051 JPA983049:JPC983051 JYW983049:JYY983051 KIS983049:KIU983051 KSO983049:KSQ983051 LCK983049:LCM983051 LMG983049:LMI983051 LWC983049:LWE983051 MFY983049:MGA983051 MPU983049:MPW983051 MZQ983049:MZS983051 NJM983049:NJO983051 NTI983049:NTK983051 ODE983049:ODG983051 ONA983049:ONC983051 OWW983049:OWY983051 PGS983049:PGU983051 PQO983049:PQQ983051 QAK983049:QAM983051 QKG983049:QKI983051 QUC983049:QUE983051 RDY983049:REA983051 RNU983049:RNW983051 RXQ983049:RXS983051 SHM983049:SHO983051 SRI983049:SRK983051 TBE983049:TBG983051 TLA983049:TLC983051 TUW983049:TUY983051 UES983049:UEU983051 UOO983049:UOQ983051 UYK983049:UYM983051 VIG983049:VII983051 VSC983049:VSE983051 WBY983049:WCA983051 WLU983049:WLW983051 WVQ983049:WVS983051" xr:uid="{00000000-0002-0000-0A00-000001000000}"/>
    <dataValidation type="list" showInputMessage="1" showErrorMessage="1" promptTitle="Правила заполнения" prompt="Выберите код образца из предложенного списка " sqref="D14:D33 IZ14:IZ33 SV14:SV33 ACR14:ACR33 AMN14:AMN33 AWJ14:AWJ33 BGF14:BGF33 BQB14:BQB33 BZX14:BZX33 CJT14:CJT33 CTP14:CTP33 DDL14:DDL33 DNH14:DNH33 DXD14:DXD33 EGZ14:EGZ33 EQV14:EQV33 FAR14:FAR33 FKN14:FKN33 FUJ14:FUJ33 GEF14:GEF33 GOB14:GOB33 GXX14:GXX33 HHT14:HHT33 HRP14:HRP33 IBL14:IBL33 ILH14:ILH33 IVD14:IVD33 JEZ14:JEZ33 JOV14:JOV33 JYR14:JYR33 KIN14:KIN33 KSJ14:KSJ33 LCF14:LCF33 LMB14:LMB33 LVX14:LVX33 MFT14:MFT33 MPP14:MPP33 MZL14:MZL33 NJH14:NJH33 NTD14:NTD33 OCZ14:OCZ33 OMV14:OMV33 OWR14:OWR33 PGN14:PGN33 PQJ14:PQJ33 QAF14:QAF33 QKB14:QKB33 QTX14:QTX33 RDT14:RDT33 RNP14:RNP33 RXL14:RXL33 SHH14:SHH33 SRD14:SRD33 TAZ14:TAZ33 TKV14:TKV33 TUR14:TUR33 UEN14:UEN33 UOJ14:UOJ33 UYF14:UYF33 VIB14:VIB33 VRX14:VRX33 WBT14:WBT33 WLP14:WLP33 WVL14:WVL33 D65550:D65569 IZ65550:IZ65569 SV65550:SV65569 ACR65550:ACR65569 AMN65550:AMN65569 AWJ65550:AWJ65569 BGF65550:BGF65569 BQB65550:BQB65569 BZX65550:BZX65569 CJT65550:CJT65569 CTP65550:CTP65569 DDL65550:DDL65569 DNH65550:DNH65569 DXD65550:DXD65569 EGZ65550:EGZ65569 EQV65550:EQV65569 FAR65550:FAR65569 FKN65550:FKN65569 FUJ65550:FUJ65569 GEF65550:GEF65569 GOB65550:GOB65569 GXX65550:GXX65569 HHT65550:HHT65569 HRP65550:HRP65569 IBL65550:IBL65569 ILH65550:ILH65569 IVD65550:IVD65569 JEZ65550:JEZ65569 JOV65550:JOV65569 JYR65550:JYR65569 KIN65550:KIN65569 KSJ65550:KSJ65569 LCF65550:LCF65569 LMB65550:LMB65569 LVX65550:LVX65569 MFT65550:MFT65569 MPP65550:MPP65569 MZL65550:MZL65569 NJH65550:NJH65569 NTD65550:NTD65569 OCZ65550:OCZ65569 OMV65550:OMV65569 OWR65550:OWR65569 PGN65550:PGN65569 PQJ65550:PQJ65569 QAF65550:QAF65569 QKB65550:QKB65569 QTX65550:QTX65569 RDT65550:RDT65569 RNP65550:RNP65569 RXL65550:RXL65569 SHH65550:SHH65569 SRD65550:SRD65569 TAZ65550:TAZ65569 TKV65550:TKV65569 TUR65550:TUR65569 UEN65550:UEN65569 UOJ65550:UOJ65569 UYF65550:UYF65569 VIB65550:VIB65569 VRX65550:VRX65569 WBT65550:WBT65569 WLP65550:WLP65569 WVL65550:WVL65569 D131086:D131105 IZ131086:IZ131105 SV131086:SV131105 ACR131086:ACR131105 AMN131086:AMN131105 AWJ131086:AWJ131105 BGF131086:BGF131105 BQB131086:BQB131105 BZX131086:BZX131105 CJT131086:CJT131105 CTP131086:CTP131105 DDL131086:DDL131105 DNH131086:DNH131105 DXD131086:DXD131105 EGZ131086:EGZ131105 EQV131086:EQV131105 FAR131086:FAR131105 FKN131086:FKN131105 FUJ131086:FUJ131105 GEF131086:GEF131105 GOB131086:GOB131105 GXX131086:GXX131105 HHT131086:HHT131105 HRP131086:HRP131105 IBL131086:IBL131105 ILH131086:ILH131105 IVD131086:IVD131105 JEZ131086:JEZ131105 JOV131086:JOV131105 JYR131086:JYR131105 KIN131086:KIN131105 KSJ131086:KSJ131105 LCF131086:LCF131105 LMB131086:LMB131105 LVX131086:LVX131105 MFT131086:MFT131105 MPP131086:MPP131105 MZL131086:MZL131105 NJH131086:NJH131105 NTD131086:NTD131105 OCZ131086:OCZ131105 OMV131086:OMV131105 OWR131086:OWR131105 PGN131086:PGN131105 PQJ131086:PQJ131105 QAF131086:QAF131105 QKB131086:QKB131105 QTX131086:QTX131105 RDT131086:RDT131105 RNP131086:RNP131105 RXL131086:RXL131105 SHH131086:SHH131105 SRD131086:SRD131105 TAZ131086:TAZ131105 TKV131086:TKV131105 TUR131086:TUR131105 UEN131086:UEN131105 UOJ131086:UOJ131105 UYF131086:UYF131105 VIB131086:VIB131105 VRX131086:VRX131105 WBT131086:WBT131105 WLP131086:WLP131105 WVL131086:WVL131105 D196622:D196641 IZ196622:IZ196641 SV196622:SV196641 ACR196622:ACR196641 AMN196622:AMN196641 AWJ196622:AWJ196641 BGF196622:BGF196641 BQB196622:BQB196641 BZX196622:BZX196641 CJT196622:CJT196641 CTP196622:CTP196641 DDL196622:DDL196641 DNH196622:DNH196641 DXD196622:DXD196641 EGZ196622:EGZ196641 EQV196622:EQV196641 FAR196622:FAR196641 FKN196622:FKN196641 FUJ196622:FUJ196641 GEF196622:GEF196641 GOB196622:GOB196641 GXX196622:GXX196641 HHT196622:HHT196641 HRP196622:HRP196641 IBL196622:IBL196641 ILH196622:ILH196641 IVD196622:IVD196641 JEZ196622:JEZ196641 JOV196622:JOV196641 JYR196622:JYR196641 KIN196622:KIN196641 KSJ196622:KSJ196641 LCF196622:LCF196641 LMB196622:LMB196641 LVX196622:LVX196641 MFT196622:MFT196641 MPP196622:MPP196641 MZL196622:MZL196641 NJH196622:NJH196641 NTD196622:NTD196641 OCZ196622:OCZ196641 OMV196622:OMV196641 OWR196622:OWR196641 PGN196622:PGN196641 PQJ196622:PQJ196641 QAF196622:QAF196641 QKB196622:QKB196641 QTX196622:QTX196641 RDT196622:RDT196641 RNP196622:RNP196641 RXL196622:RXL196641 SHH196622:SHH196641 SRD196622:SRD196641 TAZ196622:TAZ196641 TKV196622:TKV196641 TUR196622:TUR196641 UEN196622:UEN196641 UOJ196622:UOJ196641 UYF196622:UYF196641 VIB196622:VIB196641 VRX196622:VRX196641 WBT196622:WBT196641 WLP196622:WLP196641 WVL196622:WVL196641 D262158:D262177 IZ262158:IZ262177 SV262158:SV262177 ACR262158:ACR262177 AMN262158:AMN262177 AWJ262158:AWJ262177 BGF262158:BGF262177 BQB262158:BQB262177 BZX262158:BZX262177 CJT262158:CJT262177 CTP262158:CTP262177 DDL262158:DDL262177 DNH262158:DNH262177 DXD262158:DXD262177 EGZ262158:EGZ262177 EQV262158:EQV262177 FAR262158:FAR262177 FKN262158:FKN262177 FUJ262158:FUJ262177 GEF262158:GEF262177 GOB262158:GOB262177 GXX262158:GXX262177 HHT262158:HHT262177 HRP262158:HRP262177 IBL262158:IBL262177 ILH262158:ILH262177 IVD262158:IVD262177 JEZ262158:JEZ262177 JOV262158:JOV262177 JYR262158:JYR262177 KIN262158:KIN262177 KSJ262158:KSJ262177 LCF262158:LCF262177 LMB262158:LMB262177 LVX262158:LVX262177 MFT262158:MFT262177 MPP262158:MPP262177 MZL262158:MZL262177 NJH262158:NJH262177 NTD262158:NTD262177 OCZ262158:OCZ262177 OMV262158:OMV262177 OWR262158:OWR262177 PGN262158:PGN262177 PQJ262158:PQJ262177 QAF262158:QAF262177 QKB262158:QKB262177 QTX262158:QTX262177 RDT262158:RDT262177 RNP262158:RNP262177 RXL262158:RXL262177 SHH262158:SHH262177 SRD262158:SRD262177 TAZ262158:TAZ262177 TKV262158:TKV262177 TUR262158:TUR262177 UEN262158:UEN262177 UOJ262158:UOJ262177 UYF262158:UYF262177 VIB262158:VIB262177 VRX262158:VRX262177 WBT262158:WBT262177 WLP262158:WLP262177 WVL262158:WVL262177 D327694:D327713 IZ327694:IZ327713 SV327694:SV327713 ACR327694:ACR327713 AMN327694:AMN327713 AWJ327694:AWJ327713 BGF327694:BGF327713 BQB327694:BQB327713 BZX327694:BZX327713 CJT327694:CJT327713 CTP327694:CTP327713 DDL327694:DDL327713 DNH327694:DNH327713 DXD327694:DXD327713 EGZ327694:EGZ327713 EQV327694:EQV327713 FAR327694:FAR327713 FKN327694:FKN327713 FUJ327694:FUJ327713 GEF327694:GEF327713 GOB327694:GOB327713 GXX327694:GXX327713 HHT327694:HHT327713 HRP327694:HRP327713 IBL327694:IBL327713 ILH327694:ILH327713 IVD327694:IVD327713 JEZ327694:JEZ327713 JOV327694:JOV327713 JYR327694:JYR327713 KIN327694:KIN327713 KSJ327694:KSJ327713 LCF327694:LCF327713 LMB327694:LMB327713 LVX327694:LVX327713 MFT327694:MFT327713 MPP327694:MPP327713 MZL327694:MZL327713 NJH327694:NJH327713 NTD327694:NTD327713 OCZ327694:OCZ327713 OMV327694:OMV327713 OWR327694:OWR327713 PGN327694:PGN327713 PQJ327694:PQJ327713 QAF327694:QAF327713 QKB327694:QKB327713 QTX327694:QTX327713 RDT327694:RDT327713 RNP327694:RNP327713 RXL327694:RXL327713 SHH327694:SHH327713 SRD327694:SRD327713 TAZ327694:TAZ327713 TKV327694:TKV327713 TUR327694:TUR327713 UEN327694:UEN327713 UOJ327694:UOJ327713 UYF327694:UYF327713 VIB327694:VIB327713 VRX327694:VRX327713 WBT327694:WBT327713 WLP327694:WLP327713 WVL327694:WVL327713 D393230:D393249 IZ393230:IZ393249 SV393230:SV393249 ACR393230:ACR393249 AMN393230:AMN393249 AWJ393230:AWJ393249 BGF393230:BGF393249 BQB393230:BQB393249 BZX393230:BZX393249 CJT393230:CJT393249 CTP393230:CTP393249 DDL393230:DDL393249 DNH393230:DNH393249 DXD393230:DXD393249 EGZ393230:EGZ393249 EQV393230:EQV393249 FAR393230:FAR393249 FKN393230:FKN393249 FUJ393230:FUJ393249 GEF393230:GEF393249 GOB393230:GOB393249 GXX393230:GXX393249 HHT393230:HHT393249 HRP393230:HRP393249 IBL393230:IBL393249 ILH393230:ILH393249 IVD393230:IVD393249 JEZ393230:JEZ393249 JOV393230:JOV393249 JYR393230:JYR393249 KIN393230:KIN393249 KSJ393230:KSJ393249 LCF393230:LCF393249 LMB393230:LMB393249 LVX393230:LVX393249 MFT393230:MFT393249 MPP393230:MPP393249 MZL393230:MZL393249 NJH393230:NJH393249 NTD393230:NTD393249 OCZ393230:OCZ393249 OMV393230:OMV393249 OWR393230:OWR393249 PGN393230:PGN393249 PQJ393230:PQJ393249 QAF393230:QAF393249 QKB393230:QKB393249 QTX393230:QTX393249 RDT393230:RDT393249 RNP393230:RNP393249 RXL393230:RXL393249 SHH393230:SHH393249 SRD393230:SRD393249 TAZ393230:TAZ393249 TKV393230:TKV393249 TUR393230:TUR393249 UEN393230:UEN393249 UOJ393230:UOJ393249 UYF393230:UYF393249 VIB393230:VIB393249 VRX393230:VRX393249 WBT393230:WBT393249 WLP393230:WLP393249 WVL393230:WVL393249 D458766:D458785 IZ458766:IZ458785 SV458766:SV458785 ACR458766:ACR458785 AMN458766:AMN458785 AWJ458766:AWJ458785 BGF458766:BGF458785 BQB458766:BQB458785 BZX458766:BZX458785 CJT458766:CJT458785 CTP458766:CTP458785 DDL458766:DDL458785 DNH458766:DNH458785 DXD458766:DXD458785 EGZ458766:EGZ458785 EQV458766:EQV458785 FAR458766:FAR458785 FKN458766:FKN458785 FUJ458766:FUJ458785 GEF458766:GEF458785 GOB458766:GOB458785 GXX458766:GXX458785 HHT458766:HHT458785 HRP458766:HRP458785 IBL458766:IBL458785 ILH458766:ILH458785 IVD458766:IVD458785 JEZ458766:JEZ458785 JOV458766:JOV458785 JYR458766:JYR458785 KIN458766:KIN458785 KSJ458766:KSJ458785 LCF458766:LCF458785 LMB458766:LMB458785 LVX458766:LVX458785 MFT458766:MFT458785 MPP458766:MPP458785 MZL458766:MZL458785 NJH458766:NJH458785 NTD458766:NTD458785 OCZ458766:OCZ458785 OMV458766:OMV458785 OWR458766:OWR458785 PGN458766:PGN458785 PQJ458766:PQJ458785 QAF458766:QAF458785 QKB458766:QKB458785 QTX458766:QTX458785 RDT458766:RDT458785 RNP458766:RNP458785 RXL458766:RXL458785 SHH458766:SHH458785 SRD458766:SRD458785 TAZ458766:TAZ458785 TKV458766:TKV458785 TUR458766:TUR458785 UEN458766:UEN458785 UOJ458766:UOJ458785 UYF458766:UYF458785 VIB458766:VIB458785 VRX458766:VRX458785 WBT458766:WBT458785 WLP458766:WLP458785 WVL458766:WVL458785 D524302:D524321 IZ524302:IZ524321 SV524302:SV524321 ACR524302:ACR524321 AMN524302:AMN524321 AWJ524302:AWJ524321 BGF524302:BGF524321 BQB524302:BQB524321 BZX524302:BZX524321 CJT524302:CJT524321 CTP524302:CTP524321 DDL524302:DDL524321 DNH524302:DNH524321 DXD524302:DXD524321 EGZ524302:EGZ524321 EQV524302:EQV524321 FAR524302:FAR524321 FKN524302:FKN524321 FUJ524302:FUJ524321 GEF524302:GEF524321 GOB524302:GOB524321 GXX524302:GXX524321 HHT524302:HHT524321 HRP524302:HRP524321 IBL524302:IBL524321 ILH524302:ILH524321 IVD524302:IVD524321 JEZ524302:JEZ524321 JOV524302:JOV524321 JYR524302:JYR524321 KIN524302:KIN524321 KSJ524302:KSJ524321 LCF524302:LCF524321 LMB524302:LMB524321 LVX524302:LVX524321 MFT524302:MFT524321 MPP524302:MPP524321 MZL524302:MZL524321 NJH524302:NJH524321 NTD524302:NTD524321 OCZ524302:OCZ524321 OMV524302:OMV524321 OWR524302:OWR524321 PGN524302:PGN524321 PQJ524302:PQJ524321 QAF524302:QAF524321 QKB524302:QKB524321 QTX524302:QTX524321 RDT524302:RDT524321 RNP524302:RNP524321 RXL524302:RXL524321 SHH524302:SHH524321 SRD524302:SRD524321 TAZ524302:TAZ524321 TKV524302:TKV524321 TUR524302:TUR524321 UEN524302:UEN524321 UOJ524302:UOJ524321 UYF524302:UYF524321 VIB524302:VIB524321 VRX524302:VRX524321 WBT524302:WBT524321 WLP524302:WLP524321 WVL524302:WVL524321 D589838:D589857 IZ589838:IZ589857 SV589838:SV589857 ACR589838:ACR589857 AMN589838:AMN589857 AWJ589838:AWJ589857 BGF589838:BGF589857 BQB589838:BQB589857 BZX589838:BZX589857 CJT589838:CJT589857 CTP589838:CTP589857 DDL589838:DDL589857 DNH589838:DNH589857 DXD589838:DXD589857 EGZ589838:EGZ589857 EQV589838:EQV589857 FAR589838:FAR589857 FKN589838:FKN589857 FUJ589838:FUJ589857 GEF589838:GEF589857 GOB589838:GOB589857 GXX589838:GXX589857 HHT589838:HHT589857 HRP589838:HRP589857 IBL589838:IBL589857 ILH589838:ILH589857 IVD589838:IVD589857 JEZ589838:JEZ589857 JOV589838:JOV589857 JYR589838:JYR589857 KIN589838:KIN589857 KSJ589838:KSJ589857 LCF589838:LCF589857 LMB589838:LMB589857 LVX589838:LVX589857 MFT589838:MFT589857 MPP589838:MPP589857 MZL589838:MZL589857 NJH589838:NJH589857 NTD589838:NTD589857 OCZ589838:OCZ589857 OMV589838:OMV589857 OWR589838:OWR589857 PGN589838:PGN589857 PQJ589838:PQJ589857 QAF589838:QAF589857 QKB589838:QKB589857 QTX589838:QTX589857 RDT589838:RDT589857 RNP589838:RNP589857 RXL589838:RXL589857 SHH589838:SHH589857 SRD589838:SRD589857 TAZ589838:TAZ589857 TKV589838:TKV589857 TUR589838:TUR589857 UEN589838:UEN589857 UOJ589838:UOJ589857 UYF589838:UYF589857 VIB589838:VIB589857 VRX589838:VRX589857 WBT589838:WBT589857 WLP589838:WLP589857 WVL589838:WVL589857 D655374:D655393 IZ655374:IZ655393 SV655374:SV655393 ACR655374:ACR655393 AMN655374:AMN655393 AWJ655374:AWJ655393 BGF655374:BGF655393 BQB655374:BQB655393 BZX655374:BZX655393 CJT655374:CJT655393 CTP655374:CTP655393 DDL655374:DDL655393 DNH655374:DNH655393 DXD655374:DXD655393 EGZ655374:EGZ655393 EQV655374:EQV655393 FAR655374:FAR655393 FKN655374:FKN655393 FUJ655374:FUJ655393 GEF655374:GEF655393 GOB655374:GOB655393 GXX655374:GXX655393 HHT655374:HHT655393 HRP655374:HRP655393 IBL655374:IBL655393 ILH655374:ILH655393 IVD655374:IVD655393 JEZ655374:JEZ655393 JOV655374:JOV655393 JYR655374:JYR655393 KIN655374:KIN655393 KSJ655374:KSJ655393 LCF655374:LCF655393 LMB655374:LMB655393 LVX655374:LVX655393 MFT655374:MFT655393 MPP655374:MPP655393 MZL655374:MZL655393 NJH655374:NJH655393 NTD655374:NTD655393 OCZ655374:OCZ655393 OMV655374:OMV655393 OWR655374:OWR655393 PGN655374:PGN655393 PQJ655374:PQJ655393 QAF655374:QAF655393 QKB655374:QKB655393 QTX655374:QTX655393 RDT655374:RDT655393 RNP655374:RNP655393 RXL655374:RXL655393 SHH655374:SHH655393 SRD655374:SRD655393 TAZ655374:TAZ655393 TKV655374:TKV655393 TUR655374:TUR655393 UEN655374:UEN655393 UOJ655374:UOJ655393 UYF655374:UYF655393 VIB655374:VIB655393 VRX655374:VRX655393 WBT655374:WBT655393 WLP655374:WLP655393 WVL655374:WVL655393 D720910:D720929 IZ720910:IZ720929 SV720910:SV720929 ACR720910:ACR720929 AMN720910:AMN720929 AWJ720910:AWJ720929 BGF720910:BGF720929 BQB720910:BQB720929 BZX720910:BZX720929 CJT720910:CJT720929 CTP720910:CTP720929 DDL720910:DDL720929 DNH720910:DNH720929 DXD720910:DXD720929 EGZ720910:EGZ720929 EQV720910:EQV720929 FAR720910:FAR720929 FKN720910:FKN720929 FUJ720910:FUJ720929 GEF720910:GEF720929 GOB720910:GOB720929 GXX720910:GXX720929 HHT720910:HHT720929 HRP720910:HRP720929 IBL720910:IBL720929 ILH720910:ILH720929 IVD720910:IVD720929 JEZ720910:JEZ720929 JOV720910:JOV720929 JYR720910:JYR720929 KIN720910:KIN720929 KSJ720910:KSJ720929 LCF720910:LCF720929 LMB720910:LMB720929 LVX720910:LVX720929 MFT720910:MFT720929 MPP720910:MPP720929 MZL720910:MZL720929 NJH720910:NJH720929 NTD720910:NTD720929 OCZ720910:OCZ720929 OMV720910:OMV720929 OWR720910:OWR720929 PGN720910:PGN720929 PQJ720910:PQJ720929 QAF720910:QAF720929 QKB720910:QKB720929 QTX720910:QTX720929 RDT720910:RDT720929 RNP720910:RNP720929 RXL720910:RXL720929 SHH720910:SHH720929 SRD720910:SRD720929 TAZ720910:TAZ720929 TKV720910:TKV720929 TUR720910:TUR720929 UEN720910:UEN720929 UOJ720910:UOJ720929 UYF720910:UYF720929 VIB720910:VIB720929 VRX720910:VRX720929 WBT720910:WBT720929 WLP720910:WLP720929 WVL720910:WVL720929 D786446:D786465 IZ786446:IZ786465 SV786446:SV786465 ACR786446:ACR786465 AMN786446:AMN786465 AWJ786446:AWJ786465 BGF786446:BGF786465 BQB786446:BQB786465 BZX786446:BZX786465 CJT786446:CJT786465 CTP786446:CTP786465 DDL786446:DDL786465 DNH786446:DNH786465 DXD786446:DXD786465 EGZ786446:EGZ786465 EQV786446:EQV786465 FAR786446:FAR786465 FKN786446:FKN786465 FUJ786446:FUJ786465 GEF786446:GEF786465 GOB786446:GOB786465 GXX786446:GXX786465 HHT786446:HHT786465 HRP786446:HRP786465 IBL786446:IBL786465 ILH786446:ILH786465 IVD786446:IVD786465 JEZ786446:JEZ786465 JOV786446:JOV786465 JYR786446:JYR786465 KIN786446:KIN786465 KSJ786446:KSJ786465 LCF786446:LCF786465 LMB786446:LMB786465 LVX786446:LVX786465 MFT786446:MFT786465 MPP786446:MPP786465 MZL786446:MZL786465 NJH786446:NJH786465 NTD786446:NTD786465 OCZ786446:OCZ786465 OMV786446:OMV786465 OWR786446:OWR786465 PGN786446:PGN786465 PQJ786446:PQJ786465 QAF786446:QAF786465 QKB786446:QKB786465 QTX786446:QTX786465 RDT786446:RDT786465 RNP786446:RNP786465 RXL786446:RXL786465 SHH786446:SHH786465 SRD786446:SRD786465 TAZ786446:TAZ786465 TKV786446:TKV786465 TUR786446:TUR786465 UEN786446:UEN786465 UOJ786446:UOJ786465 UYF786446:UYF786465 VIB786446:VIB786465 VRX786446:VRX786465 WBT786446:WBT786465 WLP786446:WLP786465 WVL786446:WVL786465 D851982:D852001 IZ851982:IZ852001 SV851982:SV852001 ACR851982:ACR852001 AMN851982:AMN852001 AWJ851982:AWJ852001 BGF851982:BGF852001 BQB851982:BQB852001 BZX851982:BZX852001 CJT851982:CJT852001 CTP851982:CTP852001 DDL851982:DDL852001 DNH851982:DNH852001 DXD851982:DXD852001 EGZ851982:EGZ852001 EQV851982:EQV852001 FAR851982:FAR852001 FKN851982:FKN852001 FUJ851982:FUJ852001 GEF851982:GEF852001 GOB851982:GOB852001 GXX851982:GXX852001 HHT851982:HHT852001 HRP851982:HRP852001 IBL851982:IBL852001 ILH851982:ILH852001 IVD851982:IVD852001 JEZ851982:JEZ852001 JOV851982:JOV852001 JYR851982:JYR852001 KIN851982:KIN852001 KSJ851982:KSJ852001 LCF851982:LCF852001 LMB851982:LMB852001 LVX851982:LVX852001 MFT851982:MFT852001 MPP851982:MPP852001 MZL851982:MZL852001 NJH851982:NJH852001 NTD851982:NTD852001 OCZ851982:OCZ852001 OMV851982:OMV852001 OWR851982:OWR852001 PGN851982:PGN852001 PQJ851982:PQJ852001 QAF851982:QAF852001 QKB851982:QKB852001 QTX851982:QTX852001 RDT851982:RDT852001 RNP851982:RNP852001 RXL851982:RXL852001 SHH851982:SHH852001 SRD851982:SRD852001 TAZ851982:TAZ852001 TKV851982:TKV852001 TUR851982:TUR852001 UEN851982:UEN852001 UOJ851982:UOJ852001 UYF851982:UYF852001 VIB851982:VIB852001 VRX851982:VRX852001 WBT851982:WBT852001 WLP851982:WLP852001 WVL851982:WVL852001 D917518:D917537 IZ917518:IZ917537 SV917518:SV917537 ACR917518:ACR917537 AMN917518:AMN917537 AWJ917518:AWJ917537 BGF917518:BGF917537 BQB917518:BQB917537 BZX917518:BZX917537 CJT917518:CJT917537 CTP917518:CTP917537 DDL917518:DDL917537 DNH917518:DNH917537 DXD917518:DXD917537 EGZ917518:EGZ917537 EQV917518:EQV917537 FAR917518:FAR917537 FKN917518:FKN917537 FUJ917518:FUJ917537 GEF917518:GEF917537 GOB917518:GOB917537 GXX917518:GXX917537 HHT917518:HHT917537 HRP917518:HRP917537 IBL917518:IBL917537 ILH917518:ILH917537 IVD917518:IVD917537 JEZ917518:JEZ917537 JOV917518:JOV917537 JYR917518:JYR917537 KIN917518:KIN917537 KSJ917518:KSJ917537 LCF917518:LCF917537 LMB917518:LMB917537 LVX917518:LVX917537 MFT917518:MFT917537 MPP917518:MPP917537 MZL917518:MZL917537 NJH917518:NJH917537 NTD917518:NTD917537 OCZ917518:OCZ917537 OMV917518:OMV917537 OWR917518:OWR917537 PGN917518:PGN917537 PQJ917518:PQJ917537 QAF917518:QAF917537 QKB917518:QKB917537 QTX917518:QTX917537 RDT917518:RDT917537 RNP917518:RNP917537 RXL917518:RXL917537 SHH917518:SHH917537 SRD917518:SRD917537 TAZ917518:TAZ917537 TKV917518:TKV917537 TUR917518:TUR917537 UEN917518:UEN917537 UOJ917518:UOJ917537 UYF917518:UYF917537 VIB917518:VIB917537 VRX917518:VRX917537 WBT917518:WBT917537 WLP917518:WLP917537 WVL917518:WVL917537 D983054:D983073 IZ983054:IZ983073 SV983054:SV983073 ACR983054:ACR983073 AMN983054:AMN983073 AWJ983054:AWJ983073 BGF983054:BGF983073 BQB983054:BQB983073 BZX983054:BZX983073 CJT983054:CJT983073 CTP983054:CTP983073 DDL983054:DDL983073 DNH983054:DNH983073 DXD983054:DXD983073 EGZ983054:EGZ983073 EQV983054:EQV983073 FAR983054:FAR983073 FKN983054:FKN983073 FUJ983054:FUJ983073 GEF983054:GEF983073 GOB983054:GOB983073 GXX983054:GXX983073 HHT983054:HHT983073 HRP983054:HRP983073 IBL983054:IBL983073 ILH983054:ILH983073 IVD983054:IVD983073 JEZ983054:JEZ983073 JOV983054:JOV983073 JYR983054:JYR983073 KIN983054:KIN983073 KSJ983054:KSJ983073 LCF983054:LCF983073 LMB983054:LMB983073 LVX983054:LVX983073 MFT983054:MFT983073 MPP983054:MPP983073 MZL983054:MZL983073 NJH983054:NJH983073 NTD983054:NTD983073 OCZ983054:OCZ983073 OMV983054:OMV983073 OWR983054:OWR983073 PGN983054:PGN983073 PQJ983054:PQJ983073 QAF983054:QAF983073 QKB983054:QKB983073 QTX983054:QTX983073 RDT983054:RDT983073 RNP983054:RNP983073 RXL983054:RXL983073 SHH983054:SHH983073 SRD983054:SRD983073 TAZ983054:TAZ983073 TKV983054:TKV983073 TUR983054:TUR983073 UEN983054:UEN983073 UOJ983054:UOJ983073 UYF983054:UYF983073 VIB983054:VIB983073 VRX983054:VRX983073 WBT983054:WBT983073 WLP983054:WLP983073 WVL983054:WVL983073" xr:uid="{00000000-0002-0000-0A00-000002000000}">
      <formula1>$L$4:$L$10</formula1>
    </dataValidation>
    <dataValidation allowBlank="1" showInputMessage="1" showErrorMessage="1" prompt="отдел или группа" sqref="I7:K7 JE7:JG7 TA7:TC7 ACW7:ACY7 AMS7:AMU7 AWO7:AWQ7 BGK7:BGM7 BQG7:BQI7 CAC7:CAE7 CJY7:CKA7 CTU7:CTW7 DDQ7:DDS7 DNM7:DNO7 DXI7:DXK7 EHE7:EHG7 ERA7:ERC7 FAW7:FAY7 FKS7:FKU7 FUO7:FUQ7 GEK7:GEM7 GOG7:GOI7 GYC7:GYE7 HHY7:HIA7 HRU7:HRW7 IBQ7:IBS7 ILM7:ILO7 IVI7:IVK7 JFE7:JFG7 JPA7:JPC7 JYW7:JYY7 KIS7:KIU7 KSO7:KSQ7 LCK7:LCM7 LMG7:LMI7 LWC7:LWE7 MFY7:MGA7 MPU7:MPW7 MZQ7:MZS7 NJM7:NJO7 NTI7:NTK7 ODE7:ODG7 ONA7:ONC7 OWW7:OWY7 PGS7:PGU7 PQO7:PQQ7 QAK7:QAM7 QKG7:QKI7 QUC7:QUE7 RDY7:REA7 RNU7:RNW7 RXQ7:RXS7 SHM7:SHO7 SRI7:SRK7 TBE7:TBG7 TLA7:TLC7 TUW7:TUY7 UES7:UEU7 UOO7:UOQ7 UYK7:UYM7 VIG7:VII7 VSC7:VSE7 WBY7:WCA7 WLU7:WLW7 WVQ7:WVS7 I65543:K65543 JE65543:JG65543 TA65543:TC65543 ACW65543:ACY65543 AMS65543:AMU65543 AWO65543:AWQ65543 BGK65543:BGM65543 BQG65543:BQI65543 CAC65543:CAE65543 CJY65543:CKA65543 CTU65543:CTW65543 DDQ65543:DDS65543 DNM65543:DNO65543 DXI65543:DXK65543 EHE65543:EHG65543 ERA65543:ERC65543 FAW65543:FAY65543 FKS65543:FKU65543 FUO65543:FUQ65543 GEK65543:GEM65543 GOG65543:GOI65543 GYC65543:GYE65543 HHY65543:HIA65543 HRU65543:HRW65543 IBQ65543:IBS65543 ILM65543:ILO65543 IVI65543:IVK65543 JFE65543:JFG65543 JPA65543:JPC65543 JYW65543:JYY65543 KIS65543:KIU65543 KSO65543:KSQ65543 LCK65543:LCM65543 LMG65543:LMI65543 LWC65543:LWE65543 MFY65543:MGA65543 MPU65543:MPW65543 MZQ65543:MZS65543 NJM65543:NJO65543 NTI65543:NTK65543 ODE65543:ODG65543 ONA65543:ONC65543 OWW65543:OWY65543 PGS65543:PGU65543 PQO65543:PQQ65543 QAK65543:QAM65543 QKG65543:QKI65543 QUC65543:QUE65543 RDY65543:REA65543 RNU65543:RNW65543 RXQ65543:RXS65543 SHM65543:SHO65543 SRI65543:SRK65543 TBE65543:TBG65543 TLA65543:TLC65543 TUW65543:TUY65543 UES65543:UEU65543 UOO65543:UOQ65543 UYK65543:UYM65543 VIG65543:VII65543 VSC65543:VSE65543 WBY65543:WCA65543 WLU65543:WLW65543 WVQ65543:WVS65543 I131079:K131079 JE131079:JG131079 TA131079:TC131079 ACW131079:ACY131079 AMS131079:AMU131079 AWO131079:AWQ131079 BGK131079:BGM131079 BQG131079:BQI131079 CAC131079:CAE131079 CJY131079:CKA131079 CTU131079:CTW131079 DDQ131079:DDS131079 DNM131079:DNO131079 DXI131079:DXK131079 EHE131079:EHG131079 ERA131079:ERC131079 FAW131079:FAY131079 FKS131079:FKU131079 FUO131079:FUQ131079 GEK131079:GEM131079 GOG131079:GOI131079 GYC131079:GYE131079 HHY131079:HIA131079 HRU131079:HRW131079 IBQ131079:IBS131079 ILM131079:ILO131079 IVI131079:IVK131079 JFE131079:JFG131079 JPA131079:JPC131079 JYW131079:JYY131079 KIS131079:KIU131079 KSO131079:KSQ131079 LCK131079:LCM131079 LMG131079:LMI131079 LWC131079:LWE131079 MFY131079:MGA131079 MPU131079:MPW131079 MZQ131079:MZS131079 NJM131079:NJO131079 NTI131079:NTK131079 ODE131079:ODG131079 ONA131079:ONC131079 OWW131079:OWY131079 PGS131079:PGU131079 PQO131079:PQQ131079 QAK131079:QAM131079 QKG131079:QKI131079 QUC131079:QUE131079 RDY131079:REA131079 RNU131079:RNW131079 RXQ131079:RXS131079 SHM131079:SHO131079 SRI131079:SRK131079 TBE131079:TBG131079 TLA131079:TLC131079 TUW131079:TUY131079 UES131079:UEU131079 UOO131079:UOQ131079 UYK131079:UYM131079 VIG131079:VII131079 VSC131079:VSE131079 WBY131079:WCA131079 WLU131079:WLW131079 WVQ131079:WVS131079 I196615:K196615 JE196615:JG196615 TA196615:TC196615 ACW196615:ACY196615 AMS196615:AMU196615 AWO196615:AWQ196615 BGK196615:BGM196615 BQG196615:BQI196615 CAC196615:CAE196615 CJY196615:CKA196615 CTU196615:CTW196615 DDQ196615:DDS196615 DNM196615:DNO196615 DXI196615:DXK196615 EHE196615:EHG196615 ERA196615:ERC196615 FAW196615:FAY196615 FKS196615:FKU196615 FUO196615:FUQ196615 GEK196615:GEM196615 GOG196615:GOI196615 GYC196615:GYE196615 HHY196615:HIA196615 HRU196615:HRW196615 IBQ196615:IBS196615 ILM196615:ILO196615 IVI196615:IVK196615 JFE196615:JFG196615 JPA196615:JPC196615 JYW196615:JYY196615 KIS196615:KIU196615 KSO196615:KSQ196615 LCK196615:LCM196615 LMG196615:LMI196615 LWC196615:LWE196615 MFY196615:MGA196615 MPU196615:MPW196615 MZQ196615:MZS196615 NJM196615:NJO196615 NTI196615:NTK196615 ODE196615:ODG196615 ONA196615:ONC196615 OWW196615:OWY196615 PGS196615:PGU196615 PQO196615:PQQ196615 QAK196615:QAM196615 QKG196615:QKI196615 QUC196615:QUE196615 RDY196615:REA196615 RNU196615:RNW196615 RXQ196615:RXS196615 SHM196615:SHO196615 SRI196615:SRK196615 TBE196615:TBG196615 TLA196615:TLC196615 TUW196615:TUY196615 UES196615:UEU196615 UOO196615:UOQ196615 UYK196615:UYM196615 VIG196615:VII196615 VSC196615:VSE196615 WBY196615:WCA196615 WLU196615:WLW196615 WVQ196615:WVS196615 I262151:K262151 JE262151:JG262151 TA262151:TC262151 ACW262151:ACY262151 AMS262151:AMU262151 AWO262151:AWQ262151 BGK262151:BGM262151 BQG262151:BQI262151 CAC262151:CAE262151 CJY262151:CKA262151 CTU262151:CTW262151 DDQ262151:DDS262151 DNM262151:DNO262151 DXI262151:DXK262151 EHE262151:EHG262151 ERA262151:ERC262151 FAW262151:FAY262151 FKS262151:FKU262151 FUO262151:FUQ262151 GEK262151:GEM262151 GOG262151:GOI262151 GYC262151:GYE262151 HHY262151:HIA262151 HRU262151:HRW262151 IBQ262151:IBS262151 ILM262151:ILO262151 IVI262151:IVK262151 JFE262151:JFG262151 JPA262151:JPC262151 JYW262151:JYY262151 KIS262151:KIU262151 KSO262151:KSQ262151 LCK262151:LCM262151 LMG262151:LMI262151 LWC262151:LWE262151 MFY262151:MGA262151 MPU262151:MPW262151 MZQ262151:MZS262151 NJM262151:NJO262151 NTI262151:NTK262151 ODE262151:ODG262151 ONA262151:ONC262151 OWW262151:OWY262151 PGS262151:PGU262151 PQO262151:PQQ262151 QAK262151:QAM262151 QKG262151:QKI262151 QUC262151:QUE262151 RDY262151:REA262151 RNU262151:RNW262151 RXQ262151:RXS262151 SHM262151:SHO262151 SRI262151:SRK262151 TBE262151:TBG262151 TLA262151:TLC262151 TUW262151:TUY262151 UES262151:UEU262151 UOO262151:UOQ262151 UYK262151:UYM262151 VIG262151:VII262151 VSC262151:VSE262151 WBY262151:WCA262151 WLU262151:WLW262151 WVQ262151:WVS262151 I327687:K327687 JE327687:JG327687 TA327687:TC327687 ACW327687:ACY327687 AMS327687:AMU327687 AWO327687:AWQ327687 BGK327687:BGM327687 BQG327687:BQI327687 CAC327687:CAE327687 CJY327687:CKA327687 CTU327687:CTW327687 DDQ327687:DDS327687 DNM327687:DNO327687 DXI327687:DXK327687 EHE327687:EHG327687 ERA327687:ERC327687 FAW327687:FAY327687 FKS327687:FKU327687 FUO327687:FUQ327687 GEK327687:GEM327687 GOG327687:GOI327687 GYC327687:GYE327687 HHY327687:HIA327687 HRU327687:HRW327687 IBQ327687:IBS327687 ILM327687:ILO327687 IVI327687:IVK327687 JFE327687:JFG327687 JPA327687:JPC327687 JYW327687:JYY327687 KIS327687:KIU327687 KSO327687:KSQ327687 LCK327687:LCM327687 LMG327687:LMI327687 LWC327687:LWE327687 MFY327687:MGA327687 MPU327687:MPW327687 MZQ327687:MZS327687 NJM327687:NJO327687 NTI327687:NTK327687 ODE327687:ODG327687 ONA327687:ONC327687 OWW327687:OWY327687 PGS327687:PGU327687 PQO327687:PQQ327687 QAK327687:QAM327687 QKG327687:QKI327687 QUC327687:QUE327687 RDY327687:REA327687 RNU327687:RNW327687 RXQ327687:RXS327687 SHM327687:SHO327687 SRI327687:SRK327687 TBE327687:TBG327687 TLA327687:TLC327687 TUW327687:TUY327687 UES327687:UEU327687 UOO327687:UOQ327687 UYK327687:UYM327687 VIG327687:VII327687 VSC327687:VSE327687 WBY327687:WCA327687 WLU327687:WLW327687 WVQ327687:WVS327687 I393223:K393223 JE393223:JG393223 TA393223:TC393223 ACW393223:ACY393223 AMS393223:AMU393223 AWO393223:AWQ393223 BGK393223:BGM393223 BQG393223:BQI393223 CAC393223:CAE393223 CJY393223:CKA393223 CTU393223:CTW393223 DDQ393223:DDS393223 DNM393223:DNO393223 DXI393223:DXK393223 EHE393223:EHG393223 ERA393223:ERC393223 FAW393223:FAY393223 FKS393223:FKU393223 FUO393223:FUQ393223 GEK393223:GEM393223 GOG393223:GOI393223 GYC393223:GYE393223 HHY393223:HIA393223 HRU393223:HRW393223 IBQ393223:IBS393223 ILM393223:ILO393223 IVI393223:IVK393223 JFE393223:JFG393223 JPA393223:JPC393223 JYW393223:JYY393223 KIS393223:KIU393223 KSO393223:KSQ393223 LCK393223:LCM393223 LMG393223:LMI393223 LWC393223:LWE393223 MFY393223:MGA393223 MPU393223:MPW393223 MZQ393223:MZS393223 NJM393223:NJO393223 NTI393223:NTK393223 ODE393223:ODG393223 ONA393223:ONC393223 OWW393223:OWY393223 PGS393223:PGU393223 PQO393223:PQQ393223 QAK393223:QAM393223 QKG393223:QKI393223 QUC393223:QUE393223 RDY393223:REA393223 RNU393223:RNW393223 RXQ393223:RXS393223 SHM393223:SHO393223 SRI393223:SRK393223 TBE393223:TBG393223 TLA393223:TLC393223 TUW393223:TUY393223 UES393223:UEU393223 UOO393223:UOQ393223 UYK393223:UYM393223 VIG393223:VII393223 VSC393223:VSE393223 WBY393223:WCA393223 WLU393223:WLW393223 WVQ393223:WVS393223 I458759:K458759 JE458759:JG458759 TA458759:TC458759 ACW458759:ACY458759 AMS458759:AMU458759 AWO458759:AWQ458759 BGK458759:BGM458759 BQG458759:BQI458759 CAC458759:CAE458759 CJY458759:CKA458759 CTU458759:CTW458759 DDQ458759:DDS458759 DNM458759:DNO458759 DXI458759:DXK458759 EHE458759:EHG458759 ERA458759:ERC458759 FAW458759:FAY458759 FKS458759:FKU458759 FUO458759:FUQ458759 GEK458759:GEM458759 GOG458759:GOI458759 GYC458759:GYE458759 HHY458759:HIA458759 HRU458759:HRW458759 IBQ458759:IBS458759 ILM458759:ILO458759 IVI458759:IVK458759 JFE458759:JFG458759 JPA458759:JPC458759 JYW458759:JYY458759 KIS458759:KIU458759 KSO458759:KSQ458759 LCK458759:LCM458759 LMG458759:LMI458759 LWC458759:LWE458759 MFY458759:MGA458759 MPU458759:MPW458759 MZQ458759:MZS458759 NJM458759:NJO458759 NTI458759:NTK458759 ODE458759:ODG458759 ONA458759:ONC458759 OWW458759:OWY458759 PGS458759:PGU458759 PQO458759:PQQ458759 QAK458759:QAM458759 QKG458759:QKI458759 QUC458759:QUE458759 RDY458759:REA458759 RNU458759:RNW458759 RXQ458759:RXS458759 SHM458759:SHO458759 SRI458759:SRK458759 TBE458759:TBG458759 TLA458759:TLC458759 TUW458759:TUY458759 UES458759:UEU458759 UOO458759:UOQ458759 UYK458759:UYM458759 VIG458759:VII458759 VSC458759:VSE458759 WBY458759:WCA458759 WLU458759:WLW458759 WVQ458759:WVS458759 I524295:K524295 JE524295:JG524295 TA524295:TC524295 ACW524295:ACY524295 AMS524295:AMU524295 AWO524295:AWQ524295 BGK524295:BGM524295 BQG524295:BQI524295 CAC524295:CAE524295 CJY524295:CKA524295 CTU524295:CTW524295 DDQ524295:DDS524295 DNM524295:DNO524295 DXI524295:DXK524295 EHE524295:EHG524295 ERA524295:ERC524295 FAW524295:FAY524295 FKS524295:FKU524295 FUO524295:FUQ524295 GEK524295:GEM524295 GOG524295:GOI524295 GYC524295:GYE524295 HHY524295:HIA524295 HRU524295:HRW524295 IBQ524295:IBS524295 ILM524295:ILO524295 IVI524295:IVK524295 JFE524295:JFG524295 JPA524295:JPC524295 JYW524295:JYY524295 KIS524295:KIU524295 KSO524295:KSQ524295 LCK524295:LCM524295 LMG524295:LMI524295 LWC524295:LWE524295 MFY524295:MGA524295 MPU524295:MPW524295 MZQ524295:MZS524295 NJM524295:NJO524295 NTI524295:NTK524295 ODE524295:ODG524295 ONA524295:ONC524295 OWW524295:OWY524295 PGS524295:PGU524295 PQO524295:PQQ524295 QAK524295:QAM524295 QKG524295:QKI524295 QUC524295:QUE524295 RDY524295:REA524295 RNU524295:RNW524295 RXQ524295:RXS524295 SHM524295:SHO524295 SRI524295:SRK524295 TBE524295:TBG524295 TLA524295:TLC524295 TUW524295:TUY524295 UES524295:UEU524295 UOO524295:UOQ524295 UYK524295:UYM524295 VIG524295:VII524295 VSC524295:VSE524295 WBY524295:WCA524295 WLU524295:WLW524295 WVQ524295:WVS524295 I589831:K589831 JE589831:JG589831 TA589831:TC589831 ACW589831:ACY589831 AMS589831:AMU589831 AWO589831:AWQ589831 BGK589831:BGM589831 BQG589831:BQI589831 CAC589831:CAE589831 CJY589831:CKA589831 CTU589831:CTW589831 DDQ589831:DDS589831 DNM589831:DNO589831 DXI589831:DXK589831 EHE589831:EHG589831 ERA589831:ERC589831 FAW589831:FAY589831 FKS589831:FKU589831 FUO589831:FUQ589831 GEK589831:GEM589831 GOG589831:GOI589831 GYC589831:GYE589831 HHY589831:HIA589831 HRU589831:HRW589831 IBQ589831:IBS589831 ILM589831:ILO589831 IVI589831:IVK589831 JFE589831:JFG589831 JPA589831:JPC589831 JYW589831:JYY589831 KIS589831:KIU589831 KSO589831:KSQ589831 LCK589831:LCM589831 LMG589831:LMI589831 LWC589831:LWE589831 MFY589831:MGA589831 MPU589831:MPW589831 MZQ589831:MZS589831 NJM589831:NJO589831 NTI589831:NTK589831 ODE589831:ODG589831 ONA589831:ONC589831 OWW589831:OWY589831 PGS589831:PGU589831 PQO589831:PQQ589831 QAK589831:QAM589831 QKG589831:QKI589831 QUC589831:QUE589831 RDY589831:REA589831 RNU589831:RNW589831 RXQ589831:RXS589831 SHM589831:SHO589831 SRI589831:SRK589831 TBE589831:TBG589831 TLA589831:TLC589831 TUW589831:TUY589831 UES589831:UEU589831 UOO589831:UOQ589831 UYK589831:UYM589831 VIG589831:VII589831 VSC589831:VSE589831 WBY589831:WCA589831 WLU589831:WLW589831 WVQ589831:WVS589831 I655367:K655367 JE655367:JG655367 TA655367:TC655367 ACW655367:ACY655367 AMS655367:AMU655367 AWO655367:AWQ655367 BGK655367:BGM655367 BQG655367:BQI655367 CAC655367:CAE655367 CJY655367:CKA655367 CTU655367:CTW655367 DDQ655367:DDS655367 DNM655367:DNO655367 DXI655367:DXK655367 EHE655367:EHG655367 ERA655367:ERC655367 FAW655367:FAY655367 FKS655367:FKU655367 FUO655367:FUQ655367 GEK655367:GEM655367 GOG655367:GOI655367 GYC655367:GYE655367 HHY655367:HIA655367 HRU655367:HRW655367 IBQ655367:IBS655367 ILM655367:ILO655367 IVI655367:IVK655367 JFE655367:JFG655367 JPA655367:JPC655367 JYW655367:JYY655367 KIS655367:KIU655367 KSO655367:KSQ655367 LCK655367:LCM655367 LMG655367:LMI655367 LWC655367:LWE655367 MFY655367:MGA655367 MPU655367:MPW655367 MZQ655367:MZS655367 NJM655367:NJO655367 NTI655367:NTK655367 ODE655367:ODG655367 ONA655367:ONC655367 OWW655367:OWY655367 PGS655367:PGU655367 PQO655367:PQQ655367 QAK655367:QAM655367 QKG655367:QKI655367 QUC655367:QUE655367 RDY655367:REA655367 RNU655367:RNW655367 RXQ655367:RXS655367 SHM655367:SHO655367 SRI655367:SRK655367 TBE655367:TBG655367 TLA655367:TLC655367 TUW655367:TUY655367 UES655367:UEU655367 UOO655367:UOQ655367 UYK655367:UYM655367 VIG655367:VII655367 VSC655367:VSE655367 WBY655367:WCA655367 WLU655367:WLW655367 WVQ655367:WVS655367 I720903:K720903 JE720903:JG720903 TA720903:TC720903 ACW720903:ACY720903 AMS720903:AMU720903 AWO720903:AWQ720903 BGK720903:BGM720903 BQG720903:BQI720903 CAC720903:CAE720903 CJY720903:CKA720903 CTU720903:CTW720903 DDQ720903:DDS720903 DNM720903:DNO720903 DXI720903:DXK720903 EHE720903:EHG720903 ERA720903:ERC720903 FAW720903:FAY720903 FKS720903:FKU720903 FUO720903:FUQ720903 GEK720903:GEM720903 GOG720903:GOI720903 GYC720903:GYE720903 HHY720903:HIA720903 HRU720903:HRW720903 IBQ720903:IBS720903 ILM720903:ILO720903 IVI720903:IVK720903 JFE720903:JFG720903 JPA720903:JPC720903 JYW720903:JYY720903 KIS720903:KIU720903 KSO720903:KSQ720903 LCK720903:LCM720903 LMG720903:LMI720903 LWC720903:LWE720903 MFY720903:MGA720903 MPU720903:MPW720903 MZQ720903:MZS720903 NJM720903:NJO720903 NTI720903:NTK720903 ODE720903:ODG720903 ONA720903:ONC720903 OWW720903:OWY720903 PGS720903:PGU720903 PQO720903:PQQ720903 QAK720903:QAM720903 QKG720903:QKI720903 QUC720903:QUE720903 RDY720903:REA720903 RNU720903:RNW720903 RXQ720903:RXS720903 SHM720903:SHO720903 SRI720903:SRK720903 TBE720903:TBG720903 TLA720903:TLC720903 TUW720903:TUY720903 UES720903:UEU720903 UOO720903:UOQ720903 UYK720903:UYM720903 VIG720903:VII720903 VSC720903:VSE720903 WBY720903:WCA720903 WLU720903:WLW720903 WVQ720903:WVS720903 I786439:K786439 JE786439:JG786439 TA786439:TC786439 ACW786439:ACY786439 AMS786439:AMU786439 AWO786439:AWQ786439 BGK786439:BGM786439 BQG786439:BQI786439 CAC786439:CAE786439 CJY786439:CKA786439 CTU786439:CTW786439 DDQ786439:DDS786439 DNM786439:DNO786439 DXI786439:DXK786439 EHE786439:EHG786439 ERA786439:ERC786439 FAW786439:FAY786439 FKS786439:FKU786439 FUO786439:FUQ786439 GEK786439:GEM786439 GOG786439:GOI786439 GYC786439:GYE786439 HHY786439:HIA786439 HRU786439:HRW786439 IBQ786439:IBS786439 ILM786439:ILO786439 IVI786439:IVK786439 JFE786439:JFG786439 JPA786439:JPC786439 JYW786439:JYY786439 KIS786439:KIU786439 KSO786439:KSQ786439 LCK786439:LCM786439 LMG786439:LMI786439 LWC786439:LWE786439 MFY786439:MGA786439 MPU786439:MPW786439 MZQ786439:MZS786439 NJM786439:NJO786439 NTI786439:NTK786439 ODE786439:ODG786439 ONA786439:ONC786439 OWW786439:OWY786439 PGS786439:PGU786439 PQO786439:PQQ786439 QAK786439:QAM786439 QKG786439:QKI786439 QUC786439:QUE786439 RDY786439:REA786439 RNU786439:RNW786439 RXQ786439:RXS786439 SHM786439:SHO786439 SRI786439:SRK786439 TBE786439:TBG786439 TLA786439:TLC786439 TUW786439:TUY786439 UES786439:UEU786439 UOO786439:UOQ786439 UYK786439:UYM786439 VIG786439:VII786439 VSC786439:VSE786439 WBY786439:WCA786439 WLU786439:WLW786439 WVQ786439:WVS786439 I851975:K851975 JE851975:JG851975 TA851975:TC851975 ACW851975:ACY851975 AMS851975:AMU851975 AWO851975:AWQ851975 BGK851975:BGM851975 BQG851975:BQI851975 CAC851975:CAE851975 CJY851975:CKA851975 CTU851975:CTW851975 DDQ851975:DDS851975 DNM851975:DNO851975 DXI851975:DXK851975 EHE851975:EHG851975 ERA851975:ERC851975 FAW851975:FAY851975 FKS851975:FKU851975 FUO851975:FUQ851975 GEK851975:GEM851975 GOG851975:GOI851975 GYC851975:GYE851975 HHY851975:HIA851975 HRU851975:HRW851975 IBQ851975:IBS851975 ILM851975:ILO851975 IVI851975:IVK851975 JFE851975:JFG851975 JPA851975:JPC851975 JYW851975:JYY851975 KIS851975:KIU851975 KSO851975:KSQ851975 LCK851975:LCM851975 LMG851975:LMI851975 LWC851975:LWE851975 MFY851975:MGA851975 MPU851975:MPW851975 MZQ851975:MZS851975 NJM851975:NJO851975 NTI851975:NTK851975 ODE851975:ODG851975 ONA851975:ONC851975 OWW851975:OWY851975 PGS851975:PGU851975 PQO851975:PQQ851975 QAK851975:QAM851975 QKG851975:QKI851975 QUC851975:QUE851975 RDY851975:REA851975 RNU851975:RNW851975 RXQ851975:RXS851975 SHM851975:SHO851975 SRI851975:SRK851975 TBE851975:TBG851975 TLA851975:TLC851975 TUW851975:TUY851975 UES851975:UEU851975 UOO851975:UOQ851975 UYK851975:UYM851975 VIG851975:VII851975 VSC851975:VSE851975 WBY851975:WCA851975 WLU851975:WLW851975 WVQ851975:WVS851975 I917511:K917511 JE917511:JG917511 TA917511:TC917511 ACW917511:ACY917511 AMS917511:AMU917511 AWO917511:AWQ917511 BGK917511:BGM917511 BQG917511:BQI917511 CAC917511:CAE917511 CJY917511:CKA917511 CTU917511:CTW917511 DDQ917511:DDS917511 DNM917511:DNO917511 DXI917511:DXK917511 EHE917511:EHG917511 ERA917511:ERC917511 FAW917511:FAY917511 FKS917511:FKU917511 FUO917511:FUQ917511 GEK917511:GEM917511 GOG917511:GOI917511 GYC917511:GYE917511 HHY917511:HIA917511 HRU917511:HRW917511 IBQ917511:IBS917511 ILM917511:ILO917511 IVI917511:IVK917511 JFE917511:JFG917511 JPA917511:JPC917511 JYW917511:JYY917511 KIS917511:KIU917511 KSO917511:KSQ917511 LCK917511:LCM917511 LMG917511:LMI917511 LWC917511:LWE917511 MFY917511:MGA917511 MPU917511:MPW917511 MZQ917511:MZS917511 NJM917511:NJO917511 NTI917511:NTK917511 ODE917511:ODG917511 ONA917511:ONC917511 OWW917511:OWY917511 PGS917511:PGU917511 PQO917511:PQQ917511 QAK917511:QAM917511 QKG917511:QKI917511 QUC917511:QUE917511 RDY917511:REA917511 RNU917511:RNW917511 RXQ917511:RXS917511 SHM917511:SHO917511 SRI917511:SRK917511 TBE917511:TBG917511 TLA917511:TLC917511 TUW917511:TUY917511 UES917511:UEU917511 UOO917511:UOQ917511 UYK917511:UYM917511 VIG917511:VII917511 VSC917511:VSE917511 WBY917511:WCA917511 WLU917511:WLW917511 WVQ917511:WVS917511 I983047:K983047 JE983047:JG983047 TA983047:TC983047 ACW983047:ACY983047 AMS983047:AMU983047 AWO983047:AWQ983047 BGK983047:BGM983047 BQG983047:BQI983047 CAC983047:CAE983047 CJY983047:CKA983047 CTU983047:CTW983047 DDQ983047:DDS983047 DNM983047:DNO983047 DXI983047:DXK983047 EHE983047:EHG983047 ERA983047:ERC983047 FAW983047:FAY983047 FKS983047:FKU983047 FUO983047:FUQ983047 GEK983047:GEM983047 GOG983047:GOI983047 GYC983047:GYE983047 HHY983047:HIA983047 HRU983047:HRW983047 IBQ983047:IBS983047 ILM983047:ILO983047 IVI983047:IVK983047 JFE983047:JFG983047 JPA983047:JPC983047 JYW983047:JYY983047 KIS983047:KIU983047 KSO983047:KSQ983047 LCK983047:LCM983047 LMG983047:LMI983047 LWC983047:LWE983047 MFY983047:MGA983047 MPU983047:MPW983047 MZQ983047:MZS983047 NJM983047:NJO983047 NTI983047:NTK983047 ODE983047:ODG983047 ONA983047:ONC983047 OWW983047:OWY983047 PGS983047:PGU983047 PQO983047:PQQ983047 QAK983047:QAM983047 QKG983047:QKI983047 QUC983047:QUE983047 RDY983047:REA983047 RNU983047:RNW983047 RXQ983047:RXS983047 SHM983047:SHO983047 SRI983047:SRK983047 TBE983047:TBG983047 TLA983047:TLC983047 TUW983047:TUY983047 UES983047:UEU983047 UOO983047:UOQ983047 UYK983047:UYM983047 VIG983047:VII983047 VSC983047:VSE983047 WBY983047:WCA983047 WLU983047:WLW983047 WVQ983047:WVS983047" xr:uid="{00000000-0002-0000-0A00-000003000000}"/>
    <dataValidation allowBlank="1" showInputMessage="1" prompt="Cost Center for invoicing_x000a_" sqref="I5:K5 JE5:JG5 TA5:TC5 ACW5:ACY5 AMS5:AMU5 AWO5:AWQ5 BGK5:BGM5 BQG5:BQI5 CAC5:CAE5 CJY5:CKA5 CTU5:CTW5 DDQ5:DDS5 DNM5:DNO5 DXI5:DXK5 EHE5:EHG5 ERA5:ERC5 FAW5:FAY5 FKS5:FKU5 FUO5:FUQ5 GEK5:GEM5 GOG5:GOI5 GYC5:GYE5 HHY5:HIA5 HRU5:HRW5 IBQ5:IBS5 ILM5:ILO5 IVI5:IVK5 JFE5:JFG5 JPA5:JPC5 JYW5:JYY5 KIS5:KIU5 KSO5:KSQ5 LCK5:LCM5 LMG5:LMI5 LWC5:LWE5 MFY5:MGA5 MPU5:MPW5 MZQ5:MZS5 NJM5:NJO5 NTI5:NTK5 ODE5:ODG5 ONA5:ONC5 OWW5:OWY5 PGS5:PGU5 PQO5:PQQ5 QAK5:QAM5 QKG5:QKI5 QUC5:QUE5 RDY5:REA5 RNU5:RNW5 RXQ5:RXS5 SHM5:SHO5 SRI5:SRK5 TBE5:TBG5 TLA5:TLC5 TUW5:TUY5 UES5:UEU5 UOO5:UOQ5 UYK5:UYM5 VIG5:VII5 VSC5:VSE5 WBY5:WCA5 WLU5:WLW5 WVQ5:WVS5 I65541:K65541 JE65541:JG65541 TA65541:TC65541 ACW65541:ACY65541 AMS65541:AMU65541 AWO65541:AWQ65541 BGK65541:BGM65541 BQG65541:BQI65541 CAC65541:CAE65541 CJY65541:CKA65541 CTU65541:CTW65541 DDQ65541:DDS65541 DNM65541:DNO65541 DXI65541:DXK65541 EHE65541:EHG65541 ERA65541:ERC65541 FAW65541:FAY65541 FKS65541:FKU65541 FUO65541:FUQ65541 GEK65541:GEM65541 GOG65541:GOI65541 GYC65541:GYE65541 HHY65541:HIA65541 HRU65541:HRW65541 IBQ65541:IBS65541 ILM65541:ILO65541 IVI65541:IVK65541 JFE65541:JFG65541 JPA65541:JPC65541 JYW65541:JYY65541 KIS65541:KIU65541 KSO65541:KSQ65541 LCK65541:LCM65541 LMG65541:LMI65541 LWC65541:LWE65541 MFY65541:MGA65541 MPU65541:MPW65541 MZQ65541:MZS65541 NJM65541:NJO65541 NTI65541:NTK65541 ODE65541:ODG65541 ONA65541:ONC65541 OWW65541:OWY65541 PGS65541:PGU65541 PQO65541:PQQ65541 QAK65541:QAM65541 QKG65541:QKI65541 QUC65541:QUE65541 RDY65541:REA65541 RNU65541:RNW65541 RXQ65541:RXS65541 SHM65541:SHO65541 SRI65541:SRK65541 TBE65541:TBG65541 TLA65541:TLC65541 TUW65541:TUY65541 UES65541:UEU65541 UOO65541:UOQ65541 UYK65541:UYM65541 VIG65541:VII65541 VSC65541:VSE65541 WBY65541:WCA65541 WLU65541:WLW65541 WVQ65541:WVS65541 I131077:K131077 JE131077:JG131077 TA131077:TC131077 ACW131077:ACY131077 AMS131077:AMU131077 AWO131077:AWQ131077 BGK131077:BGM131077 BQG131077:BQI131077 CAC131077:CAE131077 CJY131077:CKA131077 CTU131077:CTW131077 DDQ131077:DDS131077 DNM131077:DNO131077 DXI131077:DXK131077 EHE131077:EHG131077 ERA131077:ERC131077 FAW131077:FAY131077 FKS131077:FKU131077 FUO131077:FUQ131077 GEK131077:GEM131077 GOG131077:GOI131077 GYC131077:GYE131077 HHY131077:HIA131077 HRU131077:HRW131077 IBQ131077:IBS131077 ILM131077:ILO131077 IVI131077:IVK131077 JFE131077:JFG131077 JPA131077:JPC131077 JYW131077:JYY131077 KIS131077:KIU131077 KSO131077:KSQ131077 LCK131077:LCM131077 LMG131077:LMI131077 LWC131077:LWE131077 MFY131077:MGA131077 MPU131077:MPW131077 MZQ131077:MZS131077 NJM131077:NJO131077 NTI131077:NTK131077 ODE131077:ODG131077 ONA131077:ONC131077 OWW131077:OWY131077 PGS131077:PGU131077 PQO131077:PQQ131077 QAK131077:QAM131077 QKG131077:QKI131077 QUC131077:QUE131077 RDY131077:REA131077 RNU131077:RNW131077 RXQ131077:RXS131077 SHM131077:SHO131077 SRI131077:SRK131077 TBE131077:TBG131077 TLA131077:TLC131077 TUW131077:TUY131077 UES131077:UEU131077 UOO131077:UOQ131077 UYK131077:UYM131077 VIG131077:VII131077 VSC131077:VSE131077 WBY131077:WCA131077 WLU131077:WLW131077 WVQ131077:WVS131077 I196613:K196613 JE196613:JG196613 TA196613:TC196613 ACW196613:ACY196613 AMS196613:AMU196613 AWO196613:AWQ196613 BGK196613:BGM196613 BQG196613:BQI196613 CAC196613:CAE196613 CJY196613:CKA196613 CTU196613:CTW196613 DDQ196613:DDS196613 DNM196613:DNO196613 DXI196613:DXK196613 EHE196613:EHG196613 ERA196613:ERC196613 FAW196613:FAY196613 FKS196613:FKU196613 FUO196613:FUQ196613 GEK196613:GEM196613 GOG196613:GOI196613 GYC196613:GYE196613 HHY196613:HIA196613 HRU196613:HRW196613 IBQ196613:IBS196613 ILM196613:ILO196613 IVI196613:IVK196613 JFE196613:JFG196613 JPA196613:JPC196613 JYW196613:JYY196613 KIS196613:KIU196613 KSO196613:KSQ196613 LCK196613:LCM196613 LMG196613:LMI196613 LWC196613:LWE196613 MFY196613:MGA196613 MPU196613:MPW196613 MZQ196613:MZS196613 NJM196613:NJO196613 NTI196613:NTK196613 ODE196613:ODG196613 ONA196613:ONC196613 OWW196613:OWY196613 PGS196613:PGU196613 PQO196613:PQQ196613 QAK196613:QAM196613 QKG196613:QKI196613 QUC196613:QUE196613 RDY196613:REA196613 RNU196613:RNW196613 RXQ196613:RXS196613 SHM196613:SHO196613 SRI196613:SRK196613 TBE196613:TBG196613 TLA196613:TLC196613 TUW196613:TUY196613 UES196613:UEU196613 UOO196613:UOQ196613 UYK196613:UYM196613 VIG196613:VII196613 VSC196613:VSE196613 WBY196613:WCA196613 WLU196613:WLW196613 WVQ196613:WVS196613 I262149:K262149 JE262149:JG262149 TA262149:TC262149 ACW262149:ACY262149 AMS262149:AMU262149 AWO262149:AWQ262149 BGK262149:BGM262149 BQG262149:BQI262149 CAC262149:CAE262149 CJY262149:CKA262149 CTU262149:CTW262149 DDQ262149:DDS262149 DNM262149:DNO262149 DXI262149:DXK262149 EHE262149:EHG262149 ERA262149:ERC262149 FAW262149:FAY262149 FKS262149:FKU262149 FUO262149:FUQ262149 GEK262149:GEM262149 GOG262149:GOI262149 GYC262149:GYE262149 HHY262149:HIA262149 HRU262149:HRW262149 IBQ262149:IBS262149 ILM262149:ILO262149 IVI262149:IVK262149 JFE262149:JFG262149 JPA262149:JPC262149 JYW262149:JYY262149 KIS262149:KIU262149 KSO262149:KSQ262149 LCK262149:LCM262149 LMG262149:LMI262149 LWC262149:LWE262149 MFY262149:MGA262149 MPU262149:MPW262149 MZQ262149:MZS262149 NJM262149:NJO262149 NTI262149:NTK262149 ODE262149:ODG262149 ONA262149:ONC262149 OWW262149:OWY262149 PGS262149:PGU262149 PQO262149:PQQ262149 QAK262149:QAM262149 QKG262149:QKI262149 QUC262149:QUE262149 RDY262149:REA262149 RNU262149:RNW262149 RXQ262149:RXS262149 SHM262149:SHO262149 SRI262149:SRK262149 TBE262149:TBG262149 TLA262149:TLC262149 TUW262149:TUY262149 UES262149:UEU262149 UOO262149:UOQ262149 UYK262149:UYM262149 VIG262149:VII262149 VSC262149:VSE262149 WBY262149:WCA262149 WLU262149:WLW262149 WVQ262149:WVS262149 I327685:K327685 JE327685:JG327685 TA327685:TC327685 ACW327685:ACY327685 AMS327685:AMU327685 AWO327685:AWQ327685 BGK327685:BGM327685 BQG327685:BQI327685 CAC327685:CAE327685 CJY327685:CKA327685 CTU327685:CTW327685 DDQ327685:DDS327685 DNM327685:DNO327685 DXI327685:DXK327685 EHE327685:EHG327685 ERA327685:ERC327685 FAW327685:FAY327685 FKS327685:FKU327685 FUO327685:FUQ327685 GEK327685:GEM327685 GOG327685:GOI327685 GYC327685:GYE327685 HHY327685:HIA327685 HRU327685:HRW327685 IBQ327685:IBS327685 ILM327685:ILO327685 IVI327685:IVK327685 JFE327685:JFG327685 JPA327685:JPC327685 JYW327685:JYY327685 KIS327685:KIU327685 KSO327685:KSQ327685 LCK327685:LCM327685 LMG327685:LMI327685 LWC327685:LWE327685 MFY327685:MGA327685 MPU327685:MPW327685 MZQ327685:MZS327685 NJM327685:NJO327685 NTI327685:NTK327685 ODE327685:ODG327685 ONA327685:ONC327685 OWW327685:OWY327685 PGS327685:PGU327685 PQO327685:PQQ327685 QAK327685:QAM327685 QKG327685:QKI327685 QUC327685:QUE327685 RDY327685:REA327685 RNU327685:RNW327685 RXQ327685:RXS327685 SHM327685:SHO327685 SRI327685:SRK327685 TBE327685:TBG327685 TLA327685:TLC327685 TUW327685:TUY327685 UES327685:UEU327685 UOO327685:UOQ327685 UYK327685:UYM327685 VIG327685:VII327685 VSC327685:VSE327685 WBY327685:WCA327685 WLU327685:WLW327685 WVQ327685:WVS327685 I393221:K393221 JE393221:JG393221 TA393221:TC393221 ACW393221:ACY393221 AMS393221:AMU393221 AWO393221:AWQ393221 BGK393221:BGM393221 BQG393221:BQI393221 CAC393221:CAE393221 CJY393221:CKA393221 CTU393221:CTW393221 DDQ393221:DDS393221 DNM393221:DNO393221 DXI393221:DXK393221 EHE393221:EHG393221 ERA393221:ERC393221 FAW393221:FAY393221 FKS393221:FKU393221 FUO393221:FUQ393221 GEK393221:GEM393221 GOG393221:GOI393221 GYC393221:GYE393221 HHY393221:HIA393221 HRU393221:HRW393221 IBQ393221:IBS393221 ILM393221:ILO393221 IVI393221:IVK393221 JFE393221:JFG393221 JPA393221:JPC393221 JYW393221:JYY393221 KIS393221:KIU393221 KSO393221:KSQ393221 LCK393221:LCM393221 LMG393221:LMI393221 LWC393221:LWE393221 MFY393221:MGA393221 MPU393221:MPW393221 MZQ393221:MZS393221 NJM393221:NJO393221 NTI393221:NTK393221 ODE393221:ODG393221 ONA393221:ONC393221 OWW393221:OWY393221 PGS393221:PGU393221 PQO393221:PQQ393221 QAK393221:QAM393221 QKG393221:QKI393221 QUC393221:QUE393221 RDY393221:REA393221 RNU393221:RNW393221 RXQ393221:RXS393221 SHM393221:SHO393221 SRI393221:SRK393221 TBE393221:TBG393221 TLA393221:TLC393221 TUW393221:TUY393221 UES393221:UEU393221 UOO393221:UOQ393221 UYK393221:UYM393221 VIG393221:VII393221 VSC393221:VSE393221 WBY393221:WCA393221 WLU393221:WLW393221 WVQ393221:WVS393221 I458757:K458757 JE458757:JG458757 TA458757:TC458757 ACW458757:ACY458757 AMS458757:AMU458757 AWO458757:AWQ458757 BGK458757:BGM458757 BQG458757:BQI458757 CAC458757:CAE458757 CJY458757:CKA458757 CTU458757:CTW458757 DDQ458757:DDS458757 DNM458757:DNO458757 DXI458757:DXK458757 EHE458757:EHG458757 ERA458757:ERC458757 FAW458757:FAY458757 FKS458757:FKU458757 FUO458757:FUQ458757 GEK458757:GEM458757 GOG458757:GOI458757 GYC458757:GYE458757 HHY458757:HIA458757 HRU458757:HRW458757 IBQ458757:IBS458757 ILM458757:ILO458757 IVI458757:IVK458757 JFE458757:JFG458757 JPA458757:JPC458757 JYW458757:JYY458757 KIS458757:KIU458757 KSO458757:KSQ458757 LCK458757:LCM458757 LMG458757:LMI458757 LWC458757:LWE458757 MFY458757:MGA458757 MPU458757:MPW458757 MZQ458757:MZS458757 NJM458757:NJO458757 NTI458757:NTK458757 ODE458757:ODG458757 ONA458757:ONC458757 OWW458757:OWY458757 PGS458757:PGU458757 PQO458757:PQQ458757 QAK458757:QAM458757 QKG458757:QKI458757 QUC458757:QUE458757 RDY458757:REA458757 RNU458757:RNW458757 RXQ458757:RXS458757 SHM458757:SHO458757 SRI458757:SRK458757 TBE458757:TBG458757 TLA458757:TLC458757 TUW458757:TUY458757 UES458757:UEU458757 UOO458757:UOQ458757 UYK458757:UYM458757 VIG458757:VII458757 VSC458757:VSE458757 WBY458757:WCA458757 WLU458757:WLW458757 WVQ458757:WVS458757 I524293:K524293 JE524293:JG524293 TA524293:TC524293 ACW524293:ACY524293 AMS524293:AMU524293 AWO524293:AWQ524293 BGK524293:BGM524293 BQG524293:BQI524293 CAC524293:CAE524293 CJY524293:CKA524293 CTU524293:CTW524293 DDQ524293:DDS524293 DNM524293:DNO524293 DXI524293:DXK524293 EHE524293:EHG524293 ERA524293:ERC524293 FAW524293:FAY524293 FKS524293:FKU524293 FUO524293:FUQ524293 GEK524293:GEM524293 GOG524293:GOI524293 GYC524293:GYE524293 HHY524293:HIA524293 HRU524293:HRW524293 IBQ524293:IBS524293 ILM524293:ILO524293 IVI524293:IVK524293 JFE524293:JFG524293 JPA524293:JPC524293 JYW524293:JYY524293 KIS524293:KIU524293 KSO524293:KSQ524293 LCK524293:LCM524293 LMG524293:LMI524293 LWC524293:LWE524293 MFY524293:MGA524293 MPU524293:MPW524293 MZQ524293:MZS524293 NJM524293:NJO524293 NTI524293:NTK524293 ODE524293:ODG524293 ONA524293:ONC524293 OWW524293:OWY524293 PGS524293:PGU524293 PQO524293:PQQ524293 QAK524293:QAM524293 QKG524293:QKI524293 QUC524293:QUE524293 RDY524293:REA524293 RNU524293:RNW524293 RXQ524293:RXS524293 SHM524293:SHO524293 SRI524293:SRK524293 TBE524293:TBG524293 TLA524293:TLC524293 TUW524293:TUY524293 UES524293:UEU524293 UOO524293:UOQ524293 UYK524293:UYM524293 VIG524293:VII524293 VSC524293:VSE524293 WBY524293:WCA524293 WLU524293:WLW524293 WVQ524293:WVS524293 I589829:K589829 JE589829:JG589829 TA589829:TC589829 ACW589829:ACY589829 AMS589829:AMU589829 AWO589829:AWQ589829 BGK589829:BGM589829 BQG589829:BQI589829 CAC589829:CAE589829 CJY589829:CKA589829 CTU589829:CTW589829 DDQ589829:DDS589829 DNM589829:DNO589829 DXI589829:DXK589829 EHE589829:EHG589829 ERA589829:ERC589829 FAW589829:FAY589829 FKS589829:FKU589829 FUO589829:FUQ589829 GEK589829:GEM589829 GOG589829:GOI589829 GYC589829:GYE589829 HHY589829:HIA589829 HRU589829:HRW589829 IBQ589829:IBS589829 ILM589829:ILO589829 IVI589829:IVK589829 JFE589829:JFG589829 JPA589829:JPC589829 JYW589829:JYY589829 KIS589829:KIU589829 KSO589829:KSQ589829 LCK589829:LCM589829 LMG589829:LMI589829 LWC589829:LWE589829 MFY589829:MGA589829 MPU589829:MPW589829 MZQ589829:MZS589829 NJM589829:NJO589829 NTI589829:NTK589829 ODE589829:ODG589829 ONA589829:ONC589829 OWW589829:OWY589829 PGS589829:PGU589829 PQO589829:PQQ589829 QAK589829:QAM589829 QKG589829:QKI589829 QUC589829:QUE589829 RDY589829:REA589829 RNU589829:RNW589829 RXQ589829:RXS589829 SHM589829:SHO589829 SRI589829:SRK589829 TBE589829:TBG589829 TLA589829:TLC589829 TUW589829:TUY589829 UES589829:UEU589829 UOO589829:UOQ589829 UYK589829:UYM589829 VIG589829:VII589829 VSC589829:VSE589829 WBY589829:WCA589829 WLU589829:WLW589829 WVQ589829:WVS589829 I655365:K655365 JE655365:JG655365 TA655365:TC655365 ACW655365:ACY655365 AMS655365:AMU655365 AWO655365:AWQ655365 BGK655365:BGM655365 BQG655365:BQI655365 CAC655365:CAE655365 CJY655365:CKA655365 CTU655365:CTW655365 DDQ655365:DDS655365 DNM655365:DNO655365 DXI655365:DXK655365 EHE655365:EHG655365 ERA655365:ERC655365 FAW655365:FAY655365 FKS655365:FKU655365 FUO655365:FUQ655365 GEK655365:GEM655365 GOG655365:GOI655365 GYC655365:GYE655365 HHY655365:HIA655365 HRU655365:HRW655365 IBQ655365:IBS655365 ILM655365:ILO655365 IVI655365:IVK655365 JFE655365:JFG655365 JPA655365:JPC655365 JYW655365:JYY655365 KIS655365:KIU655365 KSO655365:KSQ655365 LCK655365:LCM655365 LMG655365:LMI655365 LWC655365:LWE655365 MFY655365:MGA655365 MPU655365:MPW655365 MZQ655365:MZS655365 NJM655365:NJO655365 NTI655365:NTK655365 ODE655365:ODG655365 ONA655365:ONC655365 OWW655365:OWY655365 PGS655365:PGU655365 PQO655365:PQQ655365 QAK655365:QAM655365 QKG655365:QKI655365 QUC655365:QUE655365 RDY655365:REA655365 RNU655365:RNW655365 RXQ655365:RXS655365 SHM655365:SHO655365 SRI655365:SRK655365 TBE655365:TBG655365 TLA655365:TLC655365 TUW655365:TUY655365 UES655365:UEU655365 UOO655365:UOQ655365 UYK655365:UYM655365 VIG655365:VII655365 VSC655365:VSE655365 WBY655365:WCA655365 WLU655365:WLW655365 WVQ655365:WVS655365 I720901:K720901 JE720901:JG720901 TA720901:TC720901 ACW720901:ACY720901 AMS720901:AMU720901 AWO720901:AWQ720901 BGK720901:BGM720901 BQG720901:BQI720901 CAC720901:CAE720901 CJY720901:CKA720901 CTU720901:CTW720901 DDQ720901:DDS720901 DNM720901:DNO720901 DXI720901:DXK720901 EHE720901:EHG720901 ERA720901:ERC720901 FAW720901:FAY720901 FKS720901:FKU720901 FUO720901:FUQ720901 GEK720901:GEM720901 GOG720901:GOI720901 GYC720901:GYE720901 HHY720901:HIA720901 HRU720901:HRW720901 IBQ720901:IBS720901 ILM720901:ILO720901 IVI720901:IVK720901 JFE720901:JFG720901 JPA720901:JPC720901 JYW720901:JYY720901 KIS720901:KIU720901 KSO720901:KSQ720901 LCK720901:LCM720901 LMG720901:LMI720901 LWC720901:LWE720901 MFY720901:MGA720901 MPU720901:MPW720901 MZQ720901:MZS720901 NJM720901:NJO720901 NTI720901:NTK720901 ODE720901:ODG720901 ONA720901:ONC720901 OWW720901:OWY720901 PGS720901:PGU720901 PQO720901:PQQ720901 QAK720901:QAM720901 QKG720901:QKI720901 QUC720901:QUE720901 RDY720901:REA720901 RNU720901:RNW720901 RXQ720901:RXS720901 SHM720901:SHO720901 SRI720901:SRK720901 TBE720901:TBG720901 TLA720901:TLC720901 TUW720901:TUY720901 UES720901:UEU720901 UOO720901:UOQ720901 UYK720901:UYM720901 VIG720901:VII720901 VSC720901:VSE720901 WBY720901:WCA720901 WLU720901:WLW720901 WVQ720901:WVS720901 I786437:K786437 JE786437:JG786437 TA786437:TC786437 ACW786437:ACY786437 AMS786437:AMU786437 AWO786437:AWQ786437 BGK786437:BGM786437 BQG786437:BQI786437 CAC786437:CAE786437 CJY786437:CKA786437 CTU786437:CTW786437 DDQ786437:DDS786437 DNM786437:DNO786437 DXI786437:DXK786437 EHE786437:EHG786437 ERA786437:ERC786437 FAW786437:FAY786437 FKS786437:FKU786437 FUO786437:FUQ786437 GEK786437:GEM786437 GOG786437:GOI786437 GYC786437:GYE786437 HHY786437:HIA786437 HRU786437:HRW786437 IBQ786437:IBS786437 ILM786437:ILO786437 IVI786437:IVK786437 JFE786437:JFG786437 JPA786437:JPC786437 JYW786437:JYY786437 KIS786437:KIU786437 KSO786437:KSQ786437 LCK786437:LCM786437 LMG786437:LMI786437 LWC786437:LWE786437 MFY786437:MGA786437 MPU786437:MPW786437 MZQ786437:MZS786437 NJM786437:NJO786437 NTI786437:NTK786437 ODE786437:ODG786437 ONA786437:ONC786437 OWW786437:OWY786437 PGS786437:PGU786437 PQO786437:PQQ786437 QAK786437:QAM786437 QKG786437:QKI786437 QUC786437:QUE786437 RDY786437:REA786437 RNU786437:RNW786437 RXQ786437:RXS786437 SHM786437:SHO786437 SRI786437:SRK786437 TBE786437:TBG786437 TLA786437:TLC786437 TUW786437:TUY786437 UES786437:UEU786437 UOO786437:UOQ786437 UYK786437:UYM786437 VIG786437:VII786437 VSC786437:VSE786437 WBY786437:WCA786437 WLU786437:WLW786437 WVQ786437:WVS786437 I851973:K851973 JE851973:JG851973 TA851973:TC851973 ACW851973:ACY851973 AMS851973:AMU851973 AWO851973:AWQ851973 BGK851973:BGM851973 BQG851973:BQI851973 CAC851973:CAE851973 CJY851973:CKA851973 CTU851973:CTW851973 DDQ851973:DDS851973 DNM851973:DNO851973 DXI851973:DXK851973 EHE851973:EHG851973 ERA851973:ERC851973 FAW851973:FAY851973 FKS851973:FKU851973 FUO851973:FUQ851973 GEK851973:GEM851973 GOG851973:GOI851973 GYC851973:GYE851973 HHY851973:HIA851973 HRU851973:HRW851973 IBQ851973:IBS851973 ILM851973:ILO851973 IVI851973:IVK851973 JFE851973:JFG851973 JPA851973:JPC851973 JYW851973:JYY851973 KIS851973:KIU851973 KSO851973:KSQ851973 LCK851973:LCM851973 LMG851973:LMI851973 LWC851973:LWE851973 MFY851973:MGA851973 MPU851973:MPW851973 MZQ851973:MZS851973 NJM851973:NJO851973 NTI851973:NTK851973 ODE851973:ODG851973 ONA851973:ONC851973 OWW851973:OWY851973 PGS851973:PGU851973 PQO851973:PQQ851973 QAK851973:QAM851973 QKG851973:QKI851973 QUC851973:QUE851973 RDY851973:REA851973 RNU851973:RNW851973 RXQ851973:RXS851973 SHM851973:SHO851973 SRI851973:SRK851973 TBE851973:TBG851973 TLA851973:TLC851973 TUW851973:TUY851973 UES851973:UEU851973 UOO851973:UOQ851973 UYK851973:UYM851973 VIG851973:VII851973 VSC851973:VSE851973 WBY851973:WCA851973 WLU851973:WLW851973 WVQ851973:WVS851973 I917509:K917509 JE917509:JG917509 TA917509:TC917509 ACW917509:ACY917509 AMS917509:AMU917509 AWO917509:AWQ917509 BGK917509:BGM917509 BQG917509:BQI917509 CAC917509:CAE917509 CJY917509:CKA917509 CTU917509:CTW917509 DDQ917509:DDS917509 DNM917509:DNO917509 DXI917509:DXK917509 EHE917509:EHG917509 ERA917509:ERC917509 FAW917509:FAY917509 FKS917509:FKU917509 FUO917509:FUQ917509 GEK917509:GEM917509 GOG917509:GOI917509 GYC917509:GYE917509 HHY917509:HIA917509 HRU917509:HRW917509 IBQ917509:IBS917509 ILM917509:ILO917509 IVI917509:IVK917509 JFE917509:JFG917509 JPA917509:JPC917509 JYW917509:JYY917509 KIS917509:KIU917509 KSO917509:KSQ917509 LCK917509:LCM917509 LMG917509:LMI917509 LWC917509:LWE917509 MFY917509:MGA917509 MPU917509:MPW917509 MZQ917509:MZS917509 NJM917509:NJO917509 NTI917509:NTK917509 ODE917509:ODG917509 ONA917509:ONC917509 OWW917509:OWY917509 PGS917509:PGU917509 PQO917509:PQQ917509 QAK917509:QAM917509 QKG917509:QKI917509 QUC917509:QUE917509 RDY917509:REA917509 RNU917509:RNW917509 RXQ917509:RXS917509 SHM917509:SHO917509 SRI917509:SRK917509 TBE917509:TBG917509 TLA917509:TLC917509 TUW917509:TUY917509 UES917509:UEU917509 UOO917509:UOQ917509 UYK917509:UYM917509 VIG917509:VII917509 VSC917509:VSE917509 WBY917509:WCA917509 WLU917509:WLW917509 WVQ917509:WVS917509 I983045:K983045 JE983045:JG983045 TA983045:TC983045 ACW983045:ACY983045 AMS983045:AMU983045 AWO983045:AWQ983045 BGK983045:BGM983045 BQG983045:BQI983045 CAC983045:CAE983045 CJY983045:CKA983045 CTU983045:CTW983045 DDQ983045:DDS983045 DNM983045:DNO983045 DXI983045:DXK983045 EHE983045:EHG983045 ERA983045:ERC983045 FAW983045:FAY983045 FKS983045:FKU983045 FUO983045:FUQ983045 GEK983045:GEM983045 GOG983045:GOI983045 GYC983045:GYE983045 HHY983045:HIA983045 HRU983045:HRW983045 IBQ983045:IBS983045 ILM983045:ILO983045 IVI983045:IVK983045 JFE983045:JFG983045 JPA983045:JPC983045 JYW983045:JYY983045 KIS983045:KIU983045 KSO983045:KSQ983045 LCK983045:LCM983045 LMG983045:LMI983045 LWC983045:LWE983045 MFY983045:MGA983045 MPU983045:MPW983045 MZQ983045:MZS983045 NJM983045:NJO983045 NTI983045:NTK983045 ODE983045:ODG983045 ONA983045:ONC983045 OWW983045:OWY983045 PGS983045:PGU983045 PQO983045:PQQ983045 QAK983045:QAM983045 QKG983045:QKI983045 QUC983045:QUE983045 RDY983045:REA983045 RNU983045:RNW983045 RXQ983045:RXS983045 SHM983045:SHO983045 SRI983045:SRK983045 TBE983045:TBG983045 TLA983045:TLC983045 TUW983045:TUY983045 UES983045:UEU983045 UOO983045:UOQ983045 UYK983045:UYM983045 VIG983045:VII983045 VSC983045:VSE983045 WBY983045:WCA983045 WLU983045:WLW983045 WVQ983045:WVS983045" xr:uid="{00000000-0002-0000-0A00-000004000000}"/>
  </dataValidations>
  <pageMargins left="0.39370078740157483" right="0.39370078740157483" top="0.39370078740157483" bottom="0.25" header="0.51181102362204722" footer="0.25"/>
  <pageSetup paperSize="9" scale="48" orientation="landscape" horizontalDpi="4294967292"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1:D36"/>
  <sheetViews>
    <sheetView workbookViewId="0">
      <selection activeCell="P32" sqref="P32"/>
    </sheetView>
  </sheetViews>
  <sheetFormatPr defaultRowHeight="14.5" x14ac:dyDescent="0.35"/>
  <cols>
    <col min="2" max="2" width="30.26953125" customWidth="1"/>
    <col min="3" max="3" width="27.1796875" customWidth="1"/>
    <col min="4" max="4" width="34.81640625" customWidth="1"/>
  </cols>
  <sheetData>
    <row r="1" spans="2:4" ht="18.5" x14ac:dyDescent="0.45">
      <c r="B1" s="337" t="s">
        <v>692</v>
      </c>
      <c r="C1" s="337"/>
      <c r="D1" s="337"/>
    </row>
    <row r="2" spans="2:4" ht="58" x14ac:dyDescent="0.35">
      <c r="B2" s="116"/>
      <c r="C2" s="117" t="s">
        <v>693</v>
      </c>
      <c r="D2" s="117" t="s">
        <v>694</v>
      </c>
    </row>
    <row r="3" spans="2:4" ht="39" x14ac:dyDescent="0.35">
      <c r="B3" s="109" t="s">
        <v>695</v>
      </c>
      <c r="C3" s="118">
        <v>3</v>
      </c>
      <c r="D3" s="118">
        <v>2</v>
      </c>
    </row>
    <row r="4" spans="2:4" ht="26" x14ac:dyDescent="0.35">
      <c r="B4" s="109" t="s">
        <v>696</v>
      </c>
      <c r="C4" s="118">
        <v>2</v>
      </c>
      <c r="D4" s="118">
        <v>3</v>
      </c>
    </row>
    <row r="5" spans="2:4" ht="39" x14ac:dyDescent="0.35">
      <c r="B5" s="109" t="s">
        <v>697</v>
      </c>
      <c r="C5" s="118">
        <v>5</v>
      </c>
      <c r="D5" s="118">
        <v>2</v>
      </c>
    </row>
    <row r="6" spans="2:4" ht="26" x14ac:dyDescent="0.35">
      <c r="B6" s="109" t="s">
        <v>698</v>
      </c>
      <c r="C6" s="118">
        <v>2</v>
      </c>
      <c r="D6" s="118">
        <v>4</v>
      </c>
    </row>
    <row r="7" spans="2:4" ht="39" x14ac:dyDescent="0.35">
      <c r="B7" s="109" t="s">
        <v>699</v>
      </c>
      <c r="C7" s="118">
        <v>1</v>
      </c>
      <c r="D7" s="118">
        <v>1</v>
      </c>
    </row>
    <row r="8" spans="2:4" ht="26" x14ac:dyDescent="0.35">
      <c r="B8" s="109" t="s">
        <v>700</v>
      </c>
      <c r="C8" s="118">
        <v>3</v>
      </c>
      <c r="D8" s="118">
        <v>1</v>
      </c>
    </row>
    <row r="9" spans="2:4" ht="26" x14ac:dyDescent="0.35">
      <c r="B9" s="109" t="s">
        <v>701</v>
      </c>
      <c r="C9" s="118">
        <v>1</v>
      </c>
      <c r="D9" s="118">
        <v>1</v>
      </c>
    </row>
    <row r="10" spans="2:4" ht="39" x14ac:dyDescent="0.35">
      <c r="B10" s="109" t="s">
        <v>702</v>
      </c>
      <c r="C10" s="118">
        <v>3</v>
      </c>
      <c r="D10" s="118" t="s">
        <v>703</v>
      </c>
    </row>
    <row r="11" spans="2:4" ht="39" x14ac:dyDescent="0.35">
      <c r="B11" s="109" t="s">
        <v>704</v>
      </c>
      <c r="C11" s="118">
        <v>1</v>
      </c>
      <c r="D11" s="118" t="s">
        <v>703</v>
      </c>
    </row>
    <row r="12" spans="2:4" ht="52" x14ac:dyDescent="0.35">
      <c r="B12" s="109" t="s">
        <v>705</v>
      </c>
      <c r="C12" s="118" t="s">
        <v>706</v>
      </c>
      <c r="D12" s="118" t="s">
        <v>703</v>
      </c>
    </row>
    <row r="13" spans="2:4" ht="26" x14ac:dyDescent="0.35">
      <c r="B13" s="110" t="s">
        <v>707</v>
      </c>
      <c r="C13" s="118">
        <v>2</v>
      </c>
      <c r="D13" s="118" t="s">
        <v>703</v>
      </c>
    </row>
    <row r="14" spans="2:4" ht="39" x14ac:dyDescent="0.35">
      <c r="B14" s="109" t="s">
        <v>708</v>
      </c>
      <c r="C14" s="118">
        <v>4</v>
      </c>
      <c r="D14" s="118">
        <v>2</v>
      </c>
    </row>
    <row r="15" spans="2:4" ht="39" x14ac:dyDescent="0.35">
      <c r="B15" s="109" t="s">
        <v>709</v>
      </c>
      <c r="C15" s="118" t="s">
        <v>710</v>
      </c>
      <c r="D15" s="118" t="s">
        <v>703</v>
      </c>
    </row>
    <row r="16" spans="2:4" ht="39" x14ac:dyDescent="0.35">
      <c r="B16" s="110" t="s">
        <v>711</v>
      </c>
      <c r="C16" s="118">
        <v>4</v>
      </c>
      <c r="D16" s="118">
        <v>1</v>
      </c>
    </row>
    <row r="17" spans="2:4" ht="26" x14ac:dyDescent="0.35">
      <c r="B17" s="109" t="s">
        <v>712</v>
      </c>
      <c r="C17" s="118">
        <v>2</v>
      </c>
      <c r="D17" s="118">
        <v>1</v>
      </c>
    </row>
    <row r="18" spans="2:4" ht="39" x14ac:dyDescent="0.35">
      <c r="B18" s="109" t="s">
        <v>713</v>
      </c>
      <c r="C18" s="118">
        <v>2</v>
      </c>
      <c r="D18" s="118" t="s">
        <v>703</v>
      </c>
    </row>
    <row r="19" spans="2:4" ht="26" x14ac:dyDescent="0.35">
      <c r="B19" s="109" t="s">
        <v>714</v>
      </c>
      <c r="C19" s="118">
        <v>2</v>
      </c>
      <c r="D19" s="118">
        <v>4</v>
      </c>
    </row>
    <row r="20" spans="2:4" ht="26" x14ac:dyDescent="0.35">
      <c r="B20" s="110" t="s">
        <v>715</v>
      </c>
      <c r="C20" s="118">
        <v>1</v>
      </c>
      <c r="D20" s="118">
        <v>4</v>
      </c>
    </row>
    <row r="21" spans="2:4" ht="39" x14ac:dyDescent="0.35">
      <c r="B21" s="110" t="s">
        <v>716</v>
      </c>
      <c r="C21" s="118">
        <v>3</v>
      </c>
      <c r="D21" s="118">
        <v>2</v>
      </c>
    </row>
    <row r="22" spans="2:4" ht="52" x14ac:dyDescent="0.35">
      <c r="B22" s="110" t="s">
        <v>717</v>
      </c>
      <c r="C22" s="118">
        <v>2</v>
      </c>
      <c r="D22" s="118" t="s">
        <v>703</v>
      </c>
    </row>
    <row r="23" spans="2:4" ht="52" x14ac:dyDescent="0.35">
      <c r="B23" s="110" t="s">
        <v>718</v>
      </c>
      <c r="C23" s="118">
        <v>4</v>
      </c>
      <c r="D23" s="118" t="s">
        <v>703</v>
      </c>
    </row>
    <row r="24" spans="2:4" ht="39" x14ac:dyDescent="0.35">
      <c r="B24" s="110" t="s">
        <v>719</v>
      </c>
      <c r="C24" s="118" t="s">
        <v>720</v>
      </c>
      <c r="D24" s="118" t="s">
        <v>703</v>
      </c>
    </row>
    <row r="25" spans="2:4" ht="26" x14ac:dyDescent="0.35">
      <c r="B25" s="110" t="s">
        <v>721</v>
      </c>
      <c r="C25" s="118">
        <v>10</v>
      </c>
      <c r="D25" s="118">
        <v>2</v>
      </c>
    </row>
    <row r="27" spans="2:4" x14ac:dyDescent="0.35">
      <c r="B27" s="119" t="s">
        <v>722</v>
      </c>
    </row>
    <row r="28" spans="2:4" x14ac:dyDescent="0.35">
      <c r="B28" s="18" t="s">
        <v>723</v>
      </c>
    </row>
    <row r="29" spans="2:4" x14ac:dyDescent="0.35">
      <c r="B29" s="18" t="s">
        <v>724</v>
      </c>
    </row>
    <row r="30" spans="2:4" x14ac:dyDescent="0.35">
      <c r="B30" s="18" t="s">
        <v>725</v>
      </c>
    </row>
    <row r="31" spans="2:4" x14ac:dyDescent="0.35">
      <c r="B31" s="18"/>
    </row>
    <row r="32" spans="2:4" x14ac:dyDescent="0.35">
      <c r="B32" s="18" t="s">
        <v>726</v>
      </c>
    </row>
    <row r="33" spans="2:2" x14ac:dyDescent="0.35">
      <c r="B33" s="18" t="s">
        <v>727</v>
      </c>
    </row>
    <row r="34" spans="2:2" x14ac:dyDescent="0.35">
      <c r="B34" s="18"/>
    </row>
    <row r="35" spans="2:2" x14ac:dyDescent="0.35">
      <c r="B35" s="18" t="s">
        <v>728</v>
      </c>
    </row>
    <row r="36" spans="2:2" x14ac:dyDescent="0.35">
      <c r="B36" s="18" t="s">
        <v>729</v>
      </c>
    </row>
  </sheetData>
  <mergeCells count="1">
    <mergeCell ref="B1:D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6C2C8BAD07C44F80CC14409AEE2951" ma:contentTypeVersion="6" ma:contentTypeDescription="Create a new document." ma:contentTypeScope="" ma:versionID="c9a7bd8e1dfd1f58f5ebd8175550689b">
  <xsd:schema xmlns:xsd="http://www.w3.org/2001/XMLSchema" xmlns:xs="http://www.w3.org/2001/XMLSchema" xmlns:p="http://schemas.microsoft.com/office/2006/metadata/properties" xmlns:ns2="37fb80f7-a3ee-401f-8672-f341b4eb21b7" targetNamespace="http://schemas.microsoft.com/office/2006/metadata/properties" ma:root="true" ma:fieldsID="d128aa33be62244081e3537295b61c8c" ns2:_="">
    <xsd:import namespace="37fb80f7-a3ee-401f-8672-f341b4eb21b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fb80f7-a3ee-401f-8672-f341b4eb21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D03EE0-56AF-49F2-B5C0-9B53FC08275E}">
  <ds:schemaRefs>
    <ds:schemaRef ds:uri="http://schemas.microsoft.com/office/2006/documentManagement/types"/>
    <ds:schemaRef ds:uri="http://purl.org/dc/dcmitype/"/>
    <ds:schemaRef ds:uri="http://purl.org/dc/elements/1.1/"/>
    <ds:schemaRef ds:uri="http://schemas.openxmlformats.org/package/2006/metadata/core-properties"/>
    <ds:schemaRef ds:uri="37fb80f7-a3ee-401f-8672-f341b4eb21b7"/>
    <ds:schemaRef ds:uri="http://purl.org/dc/term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2FFDFBD-5784-4A35-B742-FB996420ED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fb80f7-a3ee-401f-8672-f341b4eb21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AC7FC6-A4B8-4C17-85F4-8A7BCB4A5507}">
  <ds:schemaRefs>
    <ds:schemaRef ds:uri="http://schemas.microsoft.com/sharepoint/v3/contenttype/forms"/>
  </ds:schemaRefs>
</ds:datastoreItem>
</file>

<file path=docMetadata/LabelInfo.xml><?xml version="1.0" encoding="utf-8"?>
<clbl:labelList xmlns:clbl="http://schemas.microsoft.com/office/2020/mipLabelMetadata">
  <clbl:label id="{1ada0a2f-b917-4d51-b0d0-d418a10c8b23}" enabled="1" method="Privileged" siteId="{12a3af23-a769-4654-847f-958f3d479f4a}" removed="0"/>
  <clbl:label id="{21be06aa-3a26-4c7d-8250-c00bd5d95b97}" enabled="1" method="Standard" siteId="{edf0de9d-7fa0-4684-ba48-b8e9ac9b806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Главная.Алгоритм действий</vt:lpstr>
      <vt:lpstr>Прейскурант</vt:lpstr>
      <vt:lpstr>Профиль жирных кислот</vt:lpstr>
      <vt:lpstr>Список определяемых пестици</vt:lpstr>
      <vt:lpstr>Правила отбора мб</vt:lpstr>
      <vt:lpstr>Правила отбора хим</vt:lpstr>
      <vt:lpstr>Порядок работы по субконтракту</vt:lpstr>
      <vt:lpstr>Направление на исследование</vt:lpstr>
      <vt:lpstr>Сроки выполнения мб анализов</vt:lpstr>
      <vt:lpstr>Претензии</vt:lpstr>
      <vt:lpstr>Карточка клиента (RU)</vt:lpstr>
      <vt:lpstr>'Направление на исследование'!TABLE</vt:lpstr>
      <vt:lpstr>'Направление на исследование'!TABLE_2</vt:lpstr>
      <vt:lpstr>'Направление на исследование'!TABLE_3</vt:lpstr>
      <vt:lpstr>'Направление на исследование'!TABLE_4</vt:lpstr>
      <vt:lpstr>'Направление на исследование'!TABLE_5</vt:lpstr>
      <vt:lpstr>'Направление на исследование'!TABLE_6</vt:lpstr>
      <vt:lpstr>'Направление на исследование'!TABLE_7</vt:lpstr>
      <vt:lpstr>'Направление на исследование'!TABLE_8</vt:lpstr>
      <vt:lpstr>'Направление на исследование'!TABLE_9</vt:lpstr>
      <vt:lpstr>'Направление на исследование'!Область_печати</vt:lpstr>
      <vt:lpstr>Претензии!Область_печати</vt:lpstr>
    </vt:vector>
  </TitlesOfParts>
  <Manager/>
  <Company>Nestle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Frolova,Julia,ZHUKOVSKY,NQAC</dc:creator>
  <cp:keywords/>
  <dc:description/>
  <cp:lastModifiedBy>Frolova,Julia,RU-Zhukovsky</cp:lastModifiedBy>
  <cp:revision/>
  <dcterms:created xsi:type="dcterms:W3CDTF">2020-06-10T14:36:21Z</dcterms:created>
  <dcterms:modified xsi:type="dcterms:W3CDTF">2025-01-29T19:39:43Z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ada0a2f-b917-4d51-b0d0-d418a10c8b23_Enabled">
    <vt:lpwstr>True</vt:lpwstr>
  </property>
  <property fmtid="{D5CDD505-2E9C-101B-9397-08002B2CF9AE}" pid="3" name="MSIP_Label_1ada0a2f-b917-4d51-b0d0-d418a10c8b23_SiteId">
    <vt:lpwstr>12a3af23-a769-4654-847f-958f3d479f4a</vt:lpwstr>
  </property>
  <property fmtid="{D5CDD505-2E9C-101B-9397-08002B2CF9AE}" pid="4" name="MSIP_Label_1ada0a2f-b917-4d51-b0d0-d418a10c8b23_SetDate">
    <vt:lpwstr>2020-06-10T14:49:49.5067434Z</vt:lpwstr>
  </property>
  <property fmtid="{D5CDD505-2E9C-101B-9397-08002B2CF9AE}" pid="5" name="MSIP_Label_1ada0a2f-b917-4d51-b0d0-d418a10c8b23_Name">
    <vt:lpwstr>General Use</vt:lpwstr>
  </property>
  <property fmtid="{D5CDD505-2E9C-101B-9397-08002B2CF9AE}" pid="6" name="MSIP_Label_1ada0a2f-b917-4d51-b0d0-d418a10c8b23_ActionId">
    <vt:lpwstr>bba39676-bbc0-49bf-bb53-a33a34c6c4be</vt:lpwstr>
  </property>
  <property fmtid="{D5CDD505-2E9C-101B-9397-08002B2CF9AE}" pid="7" name="MSIP_Label_1ada0a2f-b917-4d51-b0d0-d418a10c8b23_Extended_MSFT_Method">
    <vt:lpwstr>Automatic</vt:lpwstr>
  </property>
  <property fmtid="{D5CDD505-2E9C-101B-9397-08002B2CF9AE}" pid="8" name="Sensitivity">
    <vt:lpwstr>General Use</vt:lpwstr>
  </property>
  <property fmtid="{D5CDD505-2E9C-101B-9397-08002B2CF9AE}" pid="9" name="ContentTypeId">
    <vt:lpwstr>0x0101005A6C2C8BAD07C44F80CC14409AEE2951</vt:lpwstr>
  </property>
</Properties>
</file>